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3"/>
  </bookViews>
  <sheets>
    <sheet name="Гос.зад" sheetId="1" r:id="rId1"/>
    <sheet name="Собст.доходы" sheetId="2" r:id="rId2"/>
    <sheet name="75% пенсии" sheetId="3" r:id="rId3"/>
    <sheet name="иные цели кроме законов" sheetId="4" r:id="rId4"/>
  </sheets>
  <definedNames>
    <definedName name="_xlnm.Print_Area" localSheetId="2">'75% пенсии'!$A$3:$G$140</definedName>
    <definedName name="_xlnm.Print_Area" localSheetId="0">'Гос.зад'!$A$1:$G$142</definedName>
    <definedName name="_xlnm.Print_Area" localSheetId="3">'иные цели кроме законов'!$A$2:$G$141</definedName>
    <definedName name="_xlnm.Print_Area" localSheetId="1">'Собст.доходы'!$A$1:$G$140</definedName>
  </definedNames>
  <calcPr fullCalcOnLoad="1"/>
</workbook>
</file>

<file path=xl/sharedStrings.xml><?xml version="1.0" encoding="utf-8"?>
<sst xmlns="http://schemas.openxmlformats.org/spreadsheetml/2006/main" count="596" uniqueCount="168">
  <si>
    <t>ЭКР</t>
  </si>
  <si>
    <t>Вид расхода</t>
  </si>
  <si>
    <t>Заработная плата</t>
  </si>
  <si>
    <t>Прочие выплаты</t>
  </si>
  <si>
    <t>методлитература</t>
  </si>
  <si>
    <t>компенсация за вредные условия</t>
  </si>
  <si>
    <t>суточные в командировках</t>
  </si>
  <si>
    <t>суточные при повыш.квалиф</t>
  </si>
  <si>
    <t>Начисления на з/п</t>
  </si>
  <si>
    <t>Услуги связи</t>
  </si>
  <si>
    <t>абонентская плата</t>
  </si>
  <si>
    <t>оплата междугородних переговоров</t>
  </si>
  <si>
    <t>оплата почтовых услуг</t>
  </si>
  <si>
    <t>другие (обмен электрон. Данными, отчет Пенс.фонд, ИМНС)</t>
  </si>
  <si>
    <t>Транспортные услуги</t>
  </si>
  <si>
    <t>оплата проезда (повыш. квалиф)</t>
  </si>
  <si>
    <t>оплата проезда (служ. команд)</t>
  </si>
  <si>
    <t>другие (оплата билетов)</t>
  </si>
  <si>
    <t>найм транспортных средств</t>
  </si>
  <si>
    <t>Коммунальные услуги</t>
  </si>
  <si>
    <t>оплата отопления</t>
  </si>
  <si>
    <t>электроэнергия</t>
  </si>
  <si>
    <t>канализация, ассенизация</t>
  </si>
  <si>
    <t>холодное водоснабжение</t>
  </si>
  <si>
    <t>вывоз нечистот</t>
  </si>
  <si>
    <t>Аренда зданий</t>
  </si>
  <si>
    <t>Содержание имущества</t>
  </si>
  <si>
    <t>капитальный ремонт</t>
  </si>
  <si>
    <t>текущий ремонт</t>
  </si>
  <si>
    <t>содержание зданий</t>
  </si>
  <si>
    <t xml:space="preserve">в т.ч. уборка снега, мусора </t>
  </si>
  <si>
    <t>вывоз снега, мусора и твердых бытовых     отходов</t>
  </si>
  <si>
    <t>дезинфекция, дезинсекция, дератизация, газация</t>
  </si>
  <si>
    <t>Cанитарно-гигиеническое обслуживание, мойка и чистка (химчистка) имущества (транспорта, помещений, окон и т.д.), натирка полов, прачечные услуги</t>
  </si>
  <si>
    <t>текущий, капремонт автотрансп.</t>
  </si>
  <si>
    <t>техобслуж и ремонт оборудов.</t>
  </si>
  <si>
    <t>техобслуживание и ремонт оргтехники</t>
  </si>
  <si>
    <t>противопожарные мероприятия</t>
  </si>
  <si>
    <t>в т.ч. огнезащитная обработка имущества;</t>
  </si>
  <si>
    <t>зарядка огнетушителей;</t>
  </si>
  <si>
    <t>другие (видеонабл, стирка белья)</t>
  </si>
  <si>
    <t>Прочие услуги</t>
  </si>
  <si>
    <t>проведение проектных и изыскательных работ в целях разработки проектно-сметной документации</t>
  </si>
  <si>
    <t>монтажные работы:</t>
  </si>
  <si>
    <t>в т.ч. установка пожарной сигнализации</t>
  </si>
  <si>
    <t>систем охранной сигнализации</t>
  </si>
  <si>
    <t>на установку и монтаж локальных вычислительных сетей</t>
  </si>
  <si>
    <t>на установку систем видеонаблюдения</t>
  </si>
  <si>
    <t>услуги вневедомственной (в том числе пожарной) охраны</t>
  </si>
  <si>
    <t>услуги по страхованию (в том числе транспорта)</t>
  </si>
  <si>
    <t>услуги в области информационных технологий</t>
  </si>
  <si>
    <t>найм жилых помещений при служебных командировках</t>
  </si>
  <si>
    <t>аренда помещений</t>
  </si>
  <si>
    <t>типографские работы, услуги (изготовление бланочной продукции, переплетные работы, тиражирование)</t>
  </si>
  <si>
    <t>медицинские услуги и санитарно-эпидемиологические работы и услуги</t>
  </si>
  <si>
    <t>оплата демонтажных работ</t>
  </si>
  <si>
    <t>подписка</t>
  </si>
  <si>
    <t>приобретение бланочной продукции</t>
  </si>
  <si>
    <t>размещение объявлений в газету</t>
  </si>
  <si>
    <t>предоставление эфирного времени</t>
  </si>
  <si>
    <t>предоставление статистической информации</t>
  </si>
  <si>
    <t>услуги по курьерской доставке</t>
  </si>
  <si>
    <t>землеустроительные работы</t>
  </si>
  <si>
    <t>оценку имущества</t>
  </si>
  <si>
    <t>услуги по рекламе</t>
  </si>
  <si>
    <t>оплата по договорам</t>
  </si>
  <si>
    <t>организацию питания в учреждениях, привлекающих в целях организации питания услуги сторонних организаций и лиц</t>
  </si>
  <si>
    <t>оплата услуг по стоянке служебного транспорта</t>
  </si>
  <si>
    <t>услуги по утилизации</t>
  </si>
  <si>
    <t>услуги по распиловке, колке и укладке дров</t>
  </si>
  <si>
    <t>оплата услуг по организации участия в выставках, конференциях, форумах, семинарах, совещаниях, тренингах и т.п.</t>
  </si>
  <si>
    <t>на переподготовку кадров, повышение квалификации</t>
  </si>
  <si>
    <t>консультационные услуги</t>
  </si>
  <si>
    <t>нотариальные услуги</t>
  </si>
  <si>
    <t>Услуги по проведению акредитации и лицензированию учреждений:</t>
  </si>
  <si>
    <t>обследование и изготовление кадастровых паспартов на объекты недвижимости</t>
  </si>
  <si>
    <t>прочие услуги</t>
  </si>
  <si>
    <t>проживание при командировках</t>
  </si>
  <si>
    <t>проживание при повыш.квалиф.</t>
  </si>
  <si>
    <t>другие (оплата по договорам)</t>
  </si>
  <si>
    <t>оплата договоров на сопровождение и внедрение программных продуктов</t>
  </si>
  <si>
    <t>медосмотр</t>
  </si>
  <si>
    <t>автострах-е</t>
  </si>
  <si>
    <t>охрана</t>
  </si>
  <si>
    <t>другие (з/п врачей узких специальностей)</t>
  </si>
  <si>
    <t>противопожарка</t>
  </si>
  <si>
    <t>Пособия по социальной помощи</t>
  </si>
  <si>
    <t>Налоги</t>
  </si>
  <si>
    <t>в том числе на:</t>
  </si>
  <si>
    <t xml:space="preserve"> государственной пошлины и сборов</t>
  </si>
  <si>
    <t>транспорт налог</t>
  </si>
  <si>
    <t>возмещение вреда по решению судебных органов</t>
  </si>
  <si>
    <t>ЗАГРЯЗНЕНИЕ налог</t>
  </si>
  <si>
    <t>на приобретение почетных грамот, благодарственных писем, дипломов и медалей</t>
  </si>
  <si>
    <t>оплата судебных издержек</t>
  </si>
  <si>
    <t>приобретение призов</t>
  </si>
  <si>
    <t>поздравительные открытки и вкладыши к ним</t>
  </si>
  <si>
    <t>цветы</t>
  </si>
  <si>
    <t>прочие расходы</t>
  </si>
  <si>
    <t>Земельный налог</t>
  </si>
  <si>
    <t>Налог на имущество</t>
  </si>
  <si>
    <t>Основные средства</t>
  </si>
  <si>
    <t>приобретение транспорта</t>
  </si>
  <si>
    <t>оборудование для прачечной</t>
  </si>
  <si>
    <t>приобретение оргтехники</t>
  </si>
  <si>
    <t>приобретение оборудования для игровой комнаты, площадки</t>
  </si>
  <si>
    <t>приобретение мебели</t>
  </si>
  <si>
    <t>приобретение оборуд. для кухни</t>
  </si>
  <si>
    <t>приобретение медоборудования</t>
  </si>
  <si>
    <t>приобр-ие противопож-х ср-в</t>
  </si>
  <si>
    <t>приобретение хозинвентаря</t>
  </si>
  <si>
    <t>приобретение прочего оборуд.</t>
  </si>
  <si>
    <t>Материальные запасы</t>
  </si>
  <si>
    <t>медикаменты</t>
  </si>
  <si>
    <t>мягкий инвентарь</t>
  </si>
  <si>
    <t>продукты питания</t>
  </si>
  <si>
    <t>ГСМ</t>
  </si>
  <si>
    <t>уголь</t>
  </si>
  <si>
    <t>дрова</t>
  </si>
  <si>
    <t>запасные части</t>
  </si>
  <si>
    <t>в т.ч. для машин, оборудования, оргтехники, систем телекомуникаций и локальных вычислительных сетей</t>
  </si>
  <si>
    <t>для вычислительной техники (картридж, тонер...)</t>
  </si>
  <si>
    <t>для ремрнта автотранспорта, оборудования (двигатели, аккумуляторные батареи и т.п.)</t>
  </si>
  <si>
    <t>кухонного инвентаря</t>
  </si>
  <si>
    <t>строительные материалы</t>
  </si>
  <si>
    <t>в т.ч. ванн, умывальников, смесителей</t>
  </si>
  <si>
    <t>прочих строительных материалов</t>
  </si>
  <si>
    <t>на хозяйственные расходы</t>
  </si>
  <si>
    <t>на хозяйственные товары</t>
  </si>
  <si>
    <t>канцелярские товары</t>
  </si>
  <si>
    <t>приобретение хозматериалов</t>
  </si>
  <si>
    <t>приобретение запчастей к а/м, оборудованию</t>
  </si>
  <si>
    <t>другие</t>
  </si>
  <si>
    <t>ИТОГО</t>
  </si>
  <si>
    <t>Примечание</t>
  </si>
  <si>
    <t>Остаток предельных объемов</t>
  </si>
  <si>
    <t>предрейсовый медосмотр водителей</t>
  </si>
  <si>
    <t>0</t>
  </si>
  <si>
    <t>охрана труда (обучение)</t>
  </si>
  <si>
    <t>2016 план</t>
  </si>
  <si>
    <t>Предельные объемы финансирования  на 1.01.2017</t>
  </si>
  <si>
    <t>Кассовые расходы на 1.01.2017</t>
  </si>
  <si>
    <t>Анализ расходов за   2016 год</t>
  </si>
  <si>
    <t>Анализ расходов за  2016 год</t>
  </si>
  <si>
    <t>УСН</t>
  </si>
  <si>
    <t>для ремонта автотранспорта, оборудования (двигатели, аккумуляторные батареи и т.п.)</t>
  </si>
  <si>
    <t>11544,5</t>
  </si>
  <si>
    <t>7650</t>
  </si>
  <si>
    <t>60000</t>
  </si>
  <si>
    <t>810607,73</t>
  </si>
  <si>
    <t>55962,12</t>
  </si>
  <si>
    <t>другие (обмен электрон. Данными, отчет Пенс.фонд, ИМНС, сотова связь)</t>
  </si>
  <si>
    <t>24946,51</t>
  </si>
  <si>
    <t>7170</t>
  </si>
  <si>
    <t>39286,26</t>
  </si>
  <si>
    <t>857,0</t>
  </si>
  <si>
    <t>550688,88</t>
  </si>
  <si>
    <t>1864,31</t>
  </si>
  <si>
    <t>18729,29</t>
  </si>
  <si>
    <t>10100</t>
  </si>
  <si>
    <t>7400</t>
  </si>
  <si>
    <t>30220,80</t>
  </si>
  <si>
    <t>19285,84</t>
  </si>
  <si>
    <t>15567,38</t>
  </si>
  <si>
    <t>23877,24</t>
  </si>
  <si>
    <t>Автономное учреждение Республики Алтай "Республиканский Дом-интернат  для престарелых и инвалидов №2"</t>
  </si>
  <si>
    <t>30220,8</t>
  </si>
  <si>
    <t>Анализ расходов за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</si>
</sst>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8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0"/>
      <name val="Arial CYR"/>
      <family val="2"/>
    </font>
    <font>
      <b/>
      <i/>
      <sz val="12"/>
      <name val="Times New Roman"/>
      <family val="1"/>
    </font>
    <font>
      <i/>
      <sz val="12"/>
      <name val="Arial CYR"/>
      <family val="2"/>
    </font>
    <font>
      <b/>
      <sz val="12"/>
      <color indexed="10"/>
      <name val="Times New Roman"/>
      <family val="1"/>
    </font>
    <font>
      <sz val="12"/>
      <name val="Arial Cyr"/>
      <family val="0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0" fontId="6" fillId="0" borderId="10" xfId="52" applyFont="1" applyFill="1" applyBorder="1" applyAlignment="1">
      <alignment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 indent="3"/>
      <protection/>
    </xf>
    <xf numFmtId="49" fontId="8" fillId="0" borderId="10" xfId="0" applyNumberFormat="1" applyFont="1" applyFill="1" applyBorder="1" applyAlignment="1" applyProtection="1">
      <alignment horizontal="left" vertical="center" wrapText="1" indent="3"/>
      <protection/>
    </xf>
    <xf numFmtId="49" fontId="8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8" fillId="0" borderId="12" xfId="0" applyNumberFormat="1" applyFont="1" applyFill="1" applyBorder="1" applyAlignment="1" applyProtection="1">
      <alignment horizontal="left" vertical="center" wrapText="1" indent="1"/>
      <protection/>
    </xf>
    <xf numFmtId="49" fontId="8" fillId="0" borderId="12" xfId="0" applyNumberFormat="1" applyFont="1" applyFill="1" applyBorder="1" applyAlignment="1" applyProtection="1">
      <alignment horizontal="left" vertical="center" wrapText="1" indent="3"/>
      <protection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left" vertical="center" wrapText="1" indent="1"/>
      <protection/>
    </xf>
    <xf numFmtId="49" fontId="10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10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10" xfId="52" applyFont="1" applyFill="1" applyBorder="1">
      <alignment/>
      <protection/>
    </xf>
    <xf numFmtId="49" fontId="8" fillId="33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left" vertical="center" wrapText="1" indent="3"/>
      <protection/>
    </xf>
    <xf numFmtId="0" fontId="14" fillId="0" borderId="0" xfId="52" applyFont="1">
      <alignment/>
      <protection/>
    </xf>
    <xf numFmtId="0" fontId="4" fillId="34" borderId="10" xfId="52" applyFont="1" applyFill="1" applyBorder="1">
      <alignment/>
      <protection/>
    </xf>
    <xf numFmtId="0" fontId="6" fillId="34" borderId="10" xfId="52" applyFont="1" applyFill="1" applyBorder="1">
      <alignment/>
      <protection/>
    </xf>
    <xf numFmtId="49" fontId="4" fillId="34" borderId="10" xfId="52" applyNumberFormat="1" applyFont="1" applyFill="1" applyBorder="1">
      <alignment/>
      <protection/>
    </xf>
    <xf numFmtId="49" fontId="9" fillId="34" borderId="12" xfId="0" applyNumberFormat="1" applyFont="1" applyFill="1" applyBorder="1" applyAlignment="1" applyProtection="1">
      <alignment horizontal="left" vertical="center" wrapText="1" indent="1"/>
      <protection/>
    </xf>
    <xf numFmtId="0" fontId="11" fillId="34" borderId="10" xfId="52" applyFont="1" applyFill="1" applyBorder="1">
      <alignment/>
      <protection/>
    </xf>
    <xf numFmtId="49" fontId="11" fillId="34" borderId="10" xfId="52" applyNumberFormat="1" applyFont="1" applyFill="1" applyBorder="1">
      <alignment/>
      <protection/>
    </xf>
    <xf numFmtId="0" fontId="4" fillId="35" borderId="10" xfId="52" applyFont="1" applyFill="1" applyBorder="1">
      <alignment/>
      <protection/>
    </xf>
    <xf numFmtId="164" fontId="13" fillId="35" borderId="10" xfId="52" applyNumberFormat="1" applyFont="1" applyFill="1" applyBorder="1">
      <alignment/>
      <protection/>
    </xf>
    <xf numFmtId="49" fontId="6" fillId="0" borderId="10" xfId="52" applyNumberFormat="1" applyFont="1" applyFill="1" applyBorder="1" applyAlignment="1">
      <alignment horizontal="right"/>
      <protection/>
    </xf>
    <xf numFmtId="0" fontId="14" fillId="0" borderId="0" xfId="52" applyFont="1" applyAlignment="1">
      <alignment/>
      <protection/>
    </xf>
    <xf numFmtId="0" fontId="6" fillId="36" borderId="10" xfId="52" applyFont="1" applyFill="1" applyBorder="1">
      <alignment/>
      <protection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0" fontId="17" fillId="0" borderId="0" xfId="52" applyFont="1">
      <alignment/>
      <protection/>
    </xf>
    <xf numFmtId="0" fontId="18" fillId="0" borderId="0" xfId="52" applyFont="1">
      <alignment/>
      <protection/>
    </xf>
    <xf numFmtId="0" fontId="18" fillId="0" borderId="10" xfId="52" applyFont="1" applyFill="1" applyBorder="1" applyAlignment="1">
      <alignment/>
      <protection/>
    </xf>
    <xf numFmtId="0" fontId="18" fillId="0" borderId="13" xfId="52" applyFont="1" applyFill="1" applyBorder="1" applyAlignment="1">
      <alignment/>
      <protection/>
    </xf>
    <xf numFmtId="0" fontId="18" fillId="0" borderId="10" xfId="52" applyFont="1" applyFill="1" applyBorder="1">
      <alignment/>
      <protection/>
    </xf>
    <xf numFmtId="0" fontId="19" fillId="34" borderId="10" xfId="52" applyFont="1" applyFill="1" applyBorder="1">
      <alignment/>
      <protection/>
    </xf>
    <xf numFmtId="0" fontId="19" fillId="0" borderId="10" xfId="52" applyFont="1" applyFill="1" applyBorder="1">
      <alignment/>
      <protection/>
    </xf>
    <xf numFmtId="0" fontId="18" fillId="0" borderId="10" xfId="52" applyFont="1" applyFill="1" applyBorder="1" applyAlignment="1">
      <alignment wrapText="1"/>
      <protection/>
    </xf>
    <xf numFmtId="0" fontId="18" fillId="34" borderId="10" xfId="52" applyFont="1" applyFill="1" applyBorder="1">
      <alignment/>
      <protection/>
    </xf>
    <xf numFmtId="2" fontId="19" fillId="34" borderId="10" xfId="52" applyNumberFormat="1" applyFont="1" applyFill="1" applyBorder="1">
      <alignment/>
      <protection/>
    </xf>
    <xf numFmtId="49" fontId="19" fillId="34" borderId="10" xfId="52" applyNumberFormat="1" applyFont="1" applyFill="1" applyBorder="1">
      <alignment/>
      <protection/>
    </xf>
    <xf numFmtId="49" fontId="19" fillId="34" borderId="10" xfId="52" applyNumberFormat="1" applyFont="1" applyFill="1" applyBorder="1" applyAlignment="1">
      <alignment horizontal="right"/>
      <protection/>
    </xf>
    <xf numFmtId="49" fontId="18" fillId="0" borderId="11" xfId="0" applyNumberFormat="1" applyFont="1" applyFill="1" applyBorder="1" applyAlignment="1" applyProtection="1">
      <alignment horizontal="left" vertical="center" wrapText="1" indent="3"/>
      <protection/>
    </xf>
    <xf numFmtId="49" fontId="18" fillId="0" borderId="10" xfId="0" applyNumberFormat="1" applyFont="1" applyFill="1" applyBorder="1" applyAlignment="1" applyProtection="1">
      <alignment horizontal="left" vertical="center" wrapText="1" indent="3"/>
      <protection/>
    </xf>
    <xf numFmtId="49" fontId="18" fillId="0" borderId="10" xfId="0" applyNumberFormat="1" applyFont="1" applyFill="1" applyBorder="1" applyAlignment="1" applyProtection="1">
      <alignment horizontal="right" vertical="center" wrapText="1" indent="3"/>
      <protection/>
    </xf>
    <xf numFmtId="49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2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2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2" fontId="18" fillId="0" borderId="10" xfId="52" applyNumberFormat="1" applyFont="1" applyFill="1" applyBorder="1" applyAlignment="1">
      <alignment horizontal="right"/>
      <protection/>
    </xf>
    <xf numFmtId="2" fontId="18" fillId="0" borderId="10" xfId="0" applyNumberFormat="1" applyFont="1" applyFill="1" applyBorder="1" applyAlignment="1" applyProtection="1">
      <alignment horizontal="left" vertical="center" wrapText="1" indent="3"/>
      <protection/>
    </xf>
    <xf numFmtId="2" fontId="18" fillId="0" borderId="10" xfId="52" applyNumberFormat="1" applyFont="1" applyFill="1" applyBorder="1">
      <alignment/>
      <protection/>
    </xf>
    <xf numFmtId="2" fontId="18" fillId="37" borderId="10" xfId="0" applyNumberFormat="1" applyFont="1" applyFill="1" applyBorder="1" applyAlignment="1" applyProtection="1">
      <alignment horizontal="right" vertical="center" wrapText="1" indent="1"/>
      <protection/>
    </xf>
    <xf numFmtId="49" fontId="18" fillId="0" borderId="12" xfId="0" applyNumberFormat="1" applyFont="1" applyFill="1" applyBorder="1" applyAlignment="1" applyProtection="1">
      <alignment horizontal="left" vertical="center" wrapText="1" indent="1"/>
      <protection/>
    </xf>
    <xf numFmtId="2" fontId="18" fillId="0" borderId="12" xfId="0" applyNumberFormat="1" applyFont="1" applyFill="1" applyBorder="1" applyAlignment="1" applyProtection="1">
      <alignment horizontal="left" vertical="center" wrapText="1" indent="1"/>
      <protection/>
    </xf>
    <xf numFmtId="2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2" fontId="18" fillId="37" borderId="12" xfId="0" applyNumberFormat="1" applyFont="1" applyFill="1" applyBorder="1" applyAlignment="1" applyProtection="1">
      <alignment horizontal="right" vertical="center" wrapText="1" indent="1"/>
      <protection/>
    </xf>
    <xf numFmtId="2" fontId="18" fillId="0" borderId="12" xfId="0" applyNumberFormat="1" applyFont="1" applyFill="1" applyBorder="1" applyAlignment="1" applyProtection="1">
      <alignment horizontal="left" vertical="center" wrapText="1" indent="3"/>
      <protection/>
    </xf>
    <xf numFmtId="2" fontId="18" fillId="0" borderId="12" xfId="0" applyNumberFormat="1" applyFont="1" applyFill="1" applyBorder="1" applyAlignment="1" applyProtection="1">
      <alignment horizontal="right" vertical="center" wrapText="1" indent="3"/>
      <protection/>
    </xf>
    <xf numFmtId="2" fontId="18" fillId="0" borderId="10" xfId="52" applyNumberFormat="1" applyFont="1" applyFill="1" applyBorder="1" applyAlignment="1">
      <alignment wrapText="1"/>
      <protection/>
    </xf>
    <xf numFmtId="49" fontId="19" fillId="34" borderId="12" xfId="0" applyNumberFormat="1" applyFont="1" applyFill="1" applyBorder="1" applyAlignment="1" applyProtection="1">
      <alignment horizontal="left" vertical="center" wrapText="1" indent="1"/>
      <protection/>
    </xf>
    <xf numFmtId="49" fontId="18" fillId="33" borderId="10" xfId="0" applyNumberFormat="1" applyFont="1" applyFill="1" applyBorder="1" applyAlignment="1">
      <alignment horizontal="left" vertical="center" wrapText="1"/>
    </xf>
    <xf numFmtId="49" fontId="18" fillId="0" borderId="10" xfId="52" applyNumberFormat="1" applyFont="1" applyFill="1" applyBorder="1" applyAlignment="1">
      <alignment horizontal="right"/>
      <protection/>
    </xf>
    <xf numFmtId="49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49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20" fillId="34" borderId="10" xfId="52" applyFont="1" applyFill="1" applyBorder="1">
      <alignment/>
      <protection/>
    </xf>
    <xf numFmtId="0" fontId="20" fillId="0" borderId="10" xfId="52" applyFont="1" applyFill="1" applyBorder="1">
      <alignment/>
      <protection/>
    </xf>
    <xf numFmtId="49" fontId="20" fillId="34" borderId="10" xfId="52" applyNumberFormat="1" applyFont="1" applyFill="1" applyBorder="1">
      <alignment/>
      <protection/>
    </xf>
    <xf numFmtId="49" fontId="20" fillId="34" borderId="10" xfId="52" applyNumberFormat="1" applyFont="1" applyFill="1" applyBorder="1" applyAlignment="1">
      <alignment horizontal="right"/>
      <protection/>
    </xf>
    <xf numFmtId="2" fontId="20" fillId="34" borderId="10" xfId="52" applyNumberFormat="1" applyFont="1" applyFill="1" applyBorder="1">
      <alignment/>
      <protection/>
    </xf>
    <xf numFmtId="49" fontId="18" fillId="0" borderId="10" xfId="0" applyNumberFormat="1" applyFont="1" applyFill="1" applyBorder="1" applyAlignment="1" applyProtection="1">
      <alignment horizontal="right" vertical="center" wrapText="1"/>
      <protection/>
    </xf>
    <xf numFmtId="49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10" xfId="0" applyFont="1" applyFill="1" applyBorder="1" applyAlignment="1" applyProtection="1">
      <alignment horizontal="left" vertical="center" wrapText="1" indent="3"/>
      <protection/>
    </xf>
    <xf numFmtId="0" fontId="21" fillId="0" borderId="10" xfId="0" applyFont="1" applyFill="1" applyBorder="1" applyAlignment="1" applyProtection="1">
      <alignment vertical="center" wrapText="1"/>
      <protection/>
    </xf>
    <xf numFmtId="0" fontId="19" fillId="35" borderId="10" xfId="52" applyFont="1" applyFill="1" applyBorder="1">
      <alignment/>
      <protection/>
    </xf>
    <xf numFmtId="164" fontId="22" fillId="35" borderId="10" xfId="52" applyNumberFormat="1" applyFont="1" applyFill="1" applyBorder="1">
      <alignment/>
      <protection/>
    </xf>
    <xf numFmtId="2" fontId="22" fillId="35" borderId="10" xfId="52" applyNumberFormat="1" applyFont="1" applyFill="1" applyBorder="1">
      <alignment/>
      <protection/>
    </xf>
    <xf numFmtId="2" fontId="18" fillId="0" borderId="0" xfId="52" applyNumberFormat="1" applyFont="1">
      <alignment/>
      <protection/>
    </xf>
    <xf numFmtId="49" fontId="18" fillId="0" borderId="12" xfId="0" applyNumberFormat="1" applyFont="1" applyFill="1" applyBorder="1" applyAlignment="1" applyProtection="1">
      <alignment vertical="center" wrapText="1"/>
      <protection/>
    </xf>
    <xf numFmtId="0" fontId="19" fillId="2" borderId="10" xfId="52" applyFont="1" applyFill="1" applyBorder="1">
      <alignment/>
      <protection/>
    </xf>
    <xf numFmtId="164" fontId="19" fillId="2" borderId="10" xfId="52" applyNumberFormat="1" applyFont="1" applyFill="1" applyBorder="1">
      <alignment/>
      <protection/>
    </xf>
    <xf numFmtId="2" fontId="19" fillId="2" borderId="10" xfId="52" applyNumberFormat="1" applyFont="1" applyFill="1" applyBorder="1">
      <alignment/>
      <protection/>
    </xf>
    <xf numFmtId="49" fontId="18" fillId="0" borderId="11" xfId="0" applyNumberFormat="1" applyFont="1" applyFill="1" applyBorder="1" applyAlignment="1" applyProtection="1">
      <alignment horizontal="right"/>
      <protection/>
    </xf>
    <xf numFmtId="49" fontId="18" fillId="0" borderId="11" xfId="0" applyNumberFormat="1" applyFont="1" applyFill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18" fillId="0" borderId="14" xfId="52" applyFont="1" applyBorder="1" applyAlignment="1">
      <alignment horizontal="center" wrapText="1"/>
      <protection/>
    </xf>
    <xf numFmtId="0" fontId="16" fillId="0" borderId="10" xfId="52" applyFont="1" applyFill="1" applyBorder="1" applyAlignment="1">
      <alignment/>
      <protection/>
    </xf>
    <xf numFmtId="0" fontId="16" fillId="0" borderId="12" xfId="52" applyFont="1" applyFill="1" applyBorder="1" applyAlignment="1">
      <alignment horizontal="center" wrapText="1"/>
      <protection/>
    </xf>
    <xf numFmtId="0" fontId="16" fillId="0" borderId="11" xfId="52" applyFont="1" applyFill="1" applyBorder="1" applyAlignment="1">
      <alignment horizontal="center" wrapText="1"/>
      <protection/>
    </xf>
    <xf numFmtId="0" fontId="19" fillId="0" borderId="13" xfId="52" applyFont="1" applyBorder="1" applyAlignment="1">
      <alignment horizontal="center" wrapText="1"/>
      <protection/>
    </xf>
    <xf numFmtId="0" fontId="18" fillId="0" borderId="15" xfId="52" applyFont="1" applyBorder="1" applyAlignment="1">
      <alignment horizontal="center" wrapText="1"/>
      <protection/>
    </xf>
    <xf numFmtId="0" fontId="3" fillId="0" borderId="14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/>
      <protection/>
    </xf>
    <xf numFmtId="0" fontId="5" fillId="0" borderId="12" xfId="52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center" wrapText="1"/>
      <protection/>
    </xf>
    <xf numFmtId="0" fontId="18" fillId="0" borderId="10" xfId="52" applyFont="1" applyFill="1" applyBorder="1" applyAlignment="1">
      <alignment horizontal="right"/>
      <protection/>
    </xf>
    <xf numFmtId="0" fontId="18" fillId="0" borderId="10" xfId="52" applyFont="1" applyFill="1" applyBorder="1" applyAlignment="1">
      <alignment horizontal="right" wrapText="1"/>
      <protection/>
    </xf>
    <xf numFmtId="49" fontId="18" fillId="0" borderId="11" xfId="0" applyNumberFormat="1" applyFont="1" applyFill="1" applyBorder="1" applyAlignment="1" applyProtection="1">
      <alignment horizontal="righ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 indent="3"/>
      <protection/>
    </xf>
    <xf numFmtId="0" fontId="18" fillId="0" borderId="11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 horizontal="right" vertical="center" wrapText="1"/>
      <protection/>
    </xf>
    <xf numFmtId="0" fontId="19" fillId="36" borderId="10" xfId="52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2"/>
  <sheetViews>
    <sheetView view="pageBreakPreview" zoomScale="90" zoomScaleNormal="54" zoomScaleSheetLayoutView="90" zoomScalePageLayoutView="0" workbookViewId="0" topLeftCell="A2">
      <selection activeCell="E131" sqref="E131"/>
    </sheetView>
  </sheetViews>
  <sheetFormatPr defaultColWidth="13.7109375" defaultRowHeight="15"/>
  <cols>
    <col min="1" max="1" width="5.28125" style="31" customWidth="1"/>
    <col min="2" max="2" width="64.421875" style="31" customWidth="1"/>
    <col min="3" max="3" width="13.57421875" style="31" customWidth="1"/>
    <col min="4" max="4" width="14.57421875" style="31" customWidth="1"/>
    <col min="5" max="5" width="19.421875" style="31" customWidth="1"/>
    <col min="6" max="6" width="17.57421875" style="31" customWidth="1"/>
    <col min="7" max="7" width="13.57421875" style="31" customWidth="1"/>
    <col min="8" max="234" width="9.140625" style="31" customWidth="1"/>
    <col min="235" max="235" width="5.57421875" style="31" customWidth="1"/>
    <col min="236" max="236" width="39.57421875" style="31" customWidth="1"/>
    <col min="237" max="237" width="13.140625" style="31" customWidth="1"/>
    <col min="238" max="238" width="13.7109375" style="31" customWidth="1"/>
    <col min="239" max="240" width="13.421875" style="31" customWidth="1"/>
    <col min="241" max="241" width="14.28125" style="31" customWidth="1"/>
    <col min="242" max="242" width="13.140625" style="31" customWidth="1"/>
    <col min="243" max="243" width="13.421875" style="31" customWidth="1"/>
    <col min="244" max="245" width="13.28125" style="31" customWidth="1"/>
    <col min="246" max="246" width="14.00390625" style="31" customWidth="1"/>
    <col min="247" max="247" width="13.140625" style="31" customWidth="1"/>
    <col min="248" max="248" width="14.140625" style="31" customWidth="1"/>
    <col min="249" max="249" width="13.7109375" style="31" customWidth="1"/>
    <col min="250" max="250" width="13.28125" style="31" customWidth="1"/>
    <col min="251" max="251" width="13.421875" style="31" customWidth="1"/>
    <col min="252" max="252" width="13.00390625" style="31" customWidth="1"/>
    <col min="253" max="253" width="13.421875" style="31" customWidth="1"/>
    <col min="254" max="254" width="13.57421875" style="31" customWidth="1"/>
    <col min="255" max="255" width="13.00390625" style="31" customWidth="1"/>
    <col min="256" max="16384" width="13.7109375" style="31" customWidth="1"/>
  </cols>
  <sheetData>
    <row r="1" ht="16.5" hidden="1"/>
    <row r="2" spans="1:7" ht="25.5" customHeight="1">
      <c r="A2" s="85" t="s">
        <v>142</v>
      </c>
      <c r="B2" s="85"/>
      <c r="C2" s="85"/>
      <c r="D2" s="85"/>
      <c r="E2" s="85"/>
      <c r="F2" s="85"/>
      <c r="G2" s="85"/>
    </row>
    <row r="3" spans="1:7" ht="31.5" customHeight="1">
      <c r="A3" s="89" t="s">
        <v>165</v>
      </c>
      <c r="B3" s="89"/>
      <c r="C3" s="89"/>
      <c r="D3" s="89"/>
      <c r="E3" s="89"/>
      <c r="F3" s="89"/>
      <c r="G3" s="89"/>
    </row>
    <row r="4" spans="1:7" s="30" customFormat="1" ht="15" customHeight="1">
      <c r="A4" s="86" t="s">
        <v>0</v>
      </c>
      <c r="B4" s="86" t="s">
        <v>1</v>
      </c>
      <c r="C4" s="87" t="s">
        <v>139</v>
      </c>
      <c r="D4" s="87" t="s">
        <v>140</v>
      </c>
      <c r="E4" s="87" t="s">
        <v>141</v>
      </c>
      <c r="F4" s="87" t="s">
        <v>135</v>
      </c>
      <c r="G4" s="87" t="s">
        <v>134</v>
      </c>
    </row>
    <row r="5" spans="1:7" s="30" customFormat="1" ht="28.5" customHeight="1">
      <c r="A5" s="86"/>
      <c r="B5" s="86"/>
      <c r="C5" s="88"/>
      <c r="D5" s="88"/>
      <c r="E5" s="88"/>
      <c r="F5" s="88"/>
      <c r="G5" s="88"/>
    </row>
    <row r="6" spans="1:7" ht="17.25" customHeight="1">
      <c r="A6" s="32"/>
      <c r="B6" s="32"/>
      <c r="C6" s="33"/>
      <c r="D6" s="33"/>
      <c r="E6" s="33"/>
      <c r="F6" s="33"/>
      <c r="G6" s="33"/>
    </row>
    <row r="7" spans="1:7" ht="16.5">
      <c r="A7" s="34">
        <v>211</v>
      </c>
      <c r="B7" s="35" t="s">
        <v>2</v>
      </c>
      <c r="C7" s="35"/>
      <c r="D7" s="35">
        <f>E7</f>
        <v>5782111</v>
      </c>
      <c r="E7" s="35">
        <v>5782111</v>
      </c>
      <c r="F7" s="35">
        <f>D7-E7</f>
        <v>0</v>
      </c>
      <c r="G7" s="36"/>
    </row>
    <row r="8" spans="1:7" ht="16.5">
      <c r="A8" s="34">
        <v>212</v>
      </c>
      <c r="B8" s="35" t="s">
        <v>3</v>
      </c>
      <c r="C8" s="35">
        <f>C9+C10+C11+C12</f>
        <v>0</v>
      </c>
      <c r="D8" s="35">
        <f>D9+D10+D11+D12</f>
        <v>53024</v>
      </c>
      <c r="E8" s="35">
        <f>E9+E10+E11+E12</f>
        <v>53024</v>
      </c>
      <c r="F8" s="35">
        <f>F9+F10+F11+F12</f>
        <v>0</v>
      </c>
      <c r="G8" s="36"/>
    </row>
    <row r="9" spans="1:7" ht="16.5">
      <c r="A9" s="34"/>
      <c r="B9" s="34" t="s">
        <v>4</v>
      </c>
      <c r="C9" s="34"/>
      <c r="D9" s="34"/>
      <c r="E9" s="34"/>
      <c r="F9" s="34">
        <f aca="true" t="shared" si="0" ref="F9:F18">D9-E9</f>
        <v>0</v>
      </c>
      <c r="G9" s="34"/>
    </row>
    <row r="10" spans="1:7" ht="16.5">
      <c r="A10" s="34"/>
      <c r="B10" s="34" t="s">
        <v>5</v>
      </c>
      <c r="C10" s="34"/>
      <c r="D10" s="34"/>
      <c r="E10" s="34"/>
      <c r="F10" s="34">
        <f t="shared" si="0"/>
        <v>0</v>
      </c>
      <c r="G10" s="34"/>
    </row>
    <row r="11" spans="1:7" ht="16.5">
      <c r="A11" s="34"/>
      <c r="B11" s="34" t="s">
        <v>6</v>
      </c>
      <c r="C11" s="34"/>
      <c r="D11" s="34">
        <f>E11</f>
        <v>53024</v>
      </c>
      <c r="E11" s="34">
        <v>53024</v>
      </c>
      <c r="F11" s="34">
        <f t="shared" si="0"/>
        <v>0</v>
      </c>
      <c r="G11" s="34"/>
    </row>
    <row r="12" spans="1:7" ht="16.5">
      <c r="A12" s="34"/>
      <c r="B12" s="34" t="s">
        <v>7</v>
      </c>
      <c r="C12" s="34"/>
      <c r="D12" s="34"/>
      <c r="E12" s="34"/>
      <c r="F12" s="34">
        <f t="shared" si="0"/>
        <v>0</v>
      </c>
      <c r="G12" s="34"/>
    </row>
    <row r="13" spans="1:7" ht="16.5">
      <c r="A13" s="34">
        <v>213</v>
      </c>
      <c r="B13" s="35" t="s">
        <v>8</v>
      </c>
      <c r="C13" s="35"/>
      <c r="D13" s="35">
        <f>E13</f>
        <v>1407351.6</v>
      </c>
      <c r="E13" s="35">
        <v>1407351.6</v>
      </c>
      <c r="F13" s="35">
        <f t="shared" si="0"/>
        <v>0</v>
      </c>
      <c r="G13" s="36"/>
    </row>
    <row r="14" spans="1:7" ht="16.5">
      <c r="A14" s="34">
        <v>221</v>
      </c>
      <c r="B14" s="35" t="s">
        <v>9</v>
      </c>
      <c r="C14" s="35"/>
      <c r="D14" s="35">
        <f>D15+D16+D17+D18</f>
        <v>85788.2</v>
      </c>
      <c r="E14" s="35">
        <f>E15+E16+E17+E18</f>
        <v>85788.2</v>
      </c>
      <c r="F14" s="35">
        <f t="shared" si="0"/>
        <v>0</v>
      </c>
      <c r="G14" s="36"/>
    </row>
    <row r="15" spans="1:7" ht="16.5">
      <c r="A15" s="34"/>
      <c r="B15" s="34" t="s">
        <v>10</v>
      </c>
      <c r="C15" s="34"/>
      <c r="D15" s="34">
        <f>E15</f>
        <v>60097.1</v>
      </c>
      <c r="E15" s="34">
        <f>16574.28+43522.82</f>
        <v>60097.1</v>
      </c>
      <c r="F15" s="34">
        <f t="shared" si="0"/>
        <v>0</v>
      </c>
      <c r="G15" s="34"/>
    </row>
    <row r="16" spans="1:7" ht="15.75" customHeight="1">
      <c r="A16" s="34"/>
      <c r="B16" s="37" t="s">
        <v>11</v>
      </c>
      <c r="C16" s="37"/>
      <c r="D16" s="34">
        <f>E16</f>
        <v>17953.39</v>
      </c>
      <c r="E16" s="37">
        <v>17953.39</v>
      </c>
      <c r="F16" s="34">
        <f t="shared" si="0"/>
        <v>0</v>
      </c>
      <c r="G16" s="37"/>
    </row>
    <row r="17" spans="1:7" ht="16.5">
      <c r="A17" s="34"/>
      <c r="B17" s="37" t="s">
        <v>12</v>
      </c>
      <c r="C17" s="37"/>
      <c r="D17" s="34"/>
      <c r="E17" s="37"/>
      <c r="F17" s="34">
        <f t="shared" si="0"/>
        <v>0</v>
      </c>
      <c r="G17" s="37"/>
    </row>
    <row r="18" spans="1:7" ht="33" customHeight="1">
      <c r="A18" s="34"/>
      <c r="B18" s="37" t="s">
        <v>13</v>
      </c>
      <c r="C18" s="37"/>
      <c r="D18" s="34">
        <f>E18</f>
        <v>7737.71</v>
      </c>
      <c r="E18" s="37">
        <v>7737.71</v>
      </c>
      <c r="F18" s="34">
        <f t="shared" si="0"/>
        <v>0</v>
      </c>
      <c r="G18" s="37"/>
    </row>
    <row r="19" spans="1:7" ht="16.5">
      <c r="A19" s="34">
        <v>222</v>
      </c>
      <c r="B19" s="35" t="s">
        <v>14</v>
      </c>
      <c r="C19" s="35"/>
      <c r="D19" s="35">
        <f>D20+D21+D22+D23</f>
        <v>2570</v>
      </c>
      <c r="E19" s="35">
        <f>E20+E21+E22+E23</f>
        <v>2570</v>
      </c>
      <c r="F19" s="35">
        <f>F20+F21+F22+F23</f>
        <v>0</v>
      </c>
      <c r="G19" s="36"/>
    </row>
    <row r="20" spans="1:7" ht="16.5">
      <c r="A20" s="34"/>
      <c r="B20" s="34" t="s">
        <v>15</v>
      </c>
      <c r="C20" s="34"/>
      <c r="D20" s="34">
        <f>E20</f>
        <v>2570</v>
      </c>
      <c r="E20" s="34">
        <v>2570</v>
      </c>
      <c r="F20" s="34">
        <f>D20-E20</f>
        <v>0</v>
      </c>
      <c r="G20" s="34"/>
    </row>
    <row r="21" spans="1:7" ht="16.5">
      <c r="A21" s="34"/>
      <c r="B21" s="34" t="s">
        <v>16</v>
      </c>
      <c r="C21" s="34"/>
      <c r="D21" s="34"/>
      <c r="E21" s="34"/>
      <c r="F21" s="34">
        <f>D21-E21</f>
        <v>0</v>
      </c>
      <c r="G21" s="34"/>
    </row>
    <row r="22" spans="1:7" ht="16.5">
      <c r="A22" s="34"/>
      <c r="B22" s="34" t="s">
        <v>17</v>
      </c>
      <c r="C22" s="34"/>
      <c r="D22" s="34"/>
      <c r="E22" s="34"/>
      <c r="F22" s="34">
        <f>D22-E22</f>
        <v>0</v>
      </c>
      <c r="G22" s="34"/>
    </row>
    <row r="23" spans="1:7" ht="16.5">
      <c r="A23" s="34"/>
      <c r="B23" s="34" t="s">
        <v>18</v>
      </c>
      <c r="C23" s="34"/>
      <c r="D23" s="34"/>
      <c r="E23" s="34"/>
      <c r="F23" s="34">
        <f>D23-E23</f>
        <v>0</v>
      </c>
      <c r="G23" s="34"/>
    </row>
    <row r="24" spans="1:7" ht="16.5">
      <c r="A24" s="34">
        <v>223</v>
      </c>
      <c r="B24" s="35" t="s">
        <v>19</v>
      </c>
      <c r="C24" s="35"/>
      <c r="D24" s="35">
        <f>D25+D26+D27+D28+D29</f>
        <v>1167085.76</v>
      </c>
      <c r="E24" s="35">
        <f>E25+E26+E27+E28+E29</f>
        <v>1167085.76</v>
      </c>
      <c r="F24" s="35">
        <f>D24-E24</f>
        <v>0</v>
      </c>
      <c r="G24" s="36"/>
    </row>
    <row r="25" spans="1:7" ht="16.5">
      <c r="A25" s="34"/>
      <c r="B25" s="34" t="s">
        <v>20</v>
      </c>
      <c r="C25" s="34"/>
      <c r="D25" s="34"/>
      <c r="E25" s="34"/>
      <c r="F25" s="34">
        <f aca="true" t="shared" si="1" ref="F25:F30">D25-E25</f>
        <v>0</v>
      </c>
      <c r="G25" s="34"/>
    </row>
    <row r="26" spans="1:7" ht="16.5">
      <c r="A26" s="34"/>
      <c r="B26" s="34" t="s">
        <v>21</v>
      </c>
      <c r="C26" s="34"/>
      <c r="D26" s="34">
        <f>E26</f>
        <v>934563.12</v>
      </c>
      <c r="E26" s="34">
        <v>934563.12</v>
      </c>
      <c r="F26" s="34">
        <f t="shared" si="1"/>
        <v>0</v>
      </c>
      <c r="G26" s="34"/>
    </row>
    <row r="27" spans="1:7" ht="16.5">
      <c r="A27" s="34"/>
      <c r="B27" s="34" t="s">
        <v>22</v>
      </c>
      <c r="C27" s="34"/>
      <c r="D27" s="34"/>
      <c r="E27" s="34"/>
      <c r="F27" s="34">
        <f t="shared" si="1"/>
        <v>0</v>
      </c>
      <c r="G27" s="34"/>
    </row>
    <row r="28" spans="1:7" ht="16.5">
      <c r="A28" s="34"/>
      <c r="B28" s="34" t="s">
        <v>23</v>
      </c>
      <c r="C28" s="34"/>
      <c r="D28" s="34">
        <f>E28</f>
        <v>232522.64</v>
      </c>
      <c r="E28" s="34">
        <v>232522.64</v>
      </c>
      <c r="F28" s="34">
        <f t="shared" si="1"/>
        <v>0</v>
      </c>
      <c r="G28" s="34"/>
    </row>
    <row r="29" spans="1:7" ht="16.5">
      <c r="A29" s="34"/>
      <c r="B29" s="34" t="s">
        <v>24</v>
      </c>
      <c r="C29" s="34"/>
      <c r="D29" s="34"/>
      <c r="E29" s="34"/>
      <c r="F29" s="34">
        <f t="shared" si="1"/>
        <v>0</v>
      </c>
      <c r="G29" s="34"/>
    </row>
    <row r="30" spans="1:7" ht="16.5">
      <c r="A30" s="34">
        <v>224</v>
      </c>
      <c r="B30" s="35" t="s">
        <v>25</v>
      </c>
      <c r="C30" s="35"/>
      <c r="D30" s="35"/>
      <c r="E30" s="35"/>
      <c r="F30" s="38">
        <f t="shared" si="1"/>
        <v>0</v>
      </c>
      <c r="G30" s="36"/>
    </row>
    <row r="31" spans="1:7" ht="16.5">
      <c r="A31" s="34">
        <v>225</v>
      </c>
      <c r="B31" s="35" t="s">
        <v>26</v>
      </c>
      <c r="C31" s="39"/>
      <c r="D31" s="41">
        <f>D32+D33+D34+D35+D36+D37+D38+D39+D40+D41+D42+D43+D44+D45</f>
        <v>293166.25</v>
      </c>
      <c r="E31" s="41">
        <f>E32+E33+E34+E35+E36+E37+E38+E39+E40+E41+E42+E43+E44+E45</f>
        <v>293166.25</v>
      </c>
      <c r="F31" s="40">
        <f>D31-E31</f>
        <v>0</v>
      </c>
      <c r="G31" s="36"/>
    </row>
    <row r="32" spans="1:7" ht="16.5">
      <c r="A32" s="34"/>
      <c r="B32" s="34" t="s">
        <v>27</v>
      </c>
      <c r="C32" s="34"/>
      <c r="D32" s="34"/>
      <c r="E32" s="34"/>
      <c r="F32" s="34">
        <f>D32-E32</f>
        <v>0</v>
      </c>
      <c r="G32" s="34"/>
    </row>
    <row r="33" spans="1:7" ht="16.5">
      <c r="A33" s="34"/>
      <c r="B33" s="34" t="s">
        <v>28</v>
      </c>
      <c r="C33" s="34"/>
      <c r="D33" s="34">
        <f>E33</f>
        <v>223650</v>
      </c>
      <c r="E33" s="34">
        <v>223650</v>
      </c>
      <c r="F33" s="34">
        <f aca="true" t="shared" si="2" ref="F33:F45">D33-E33</f>
        <v>0</v>
      </c>
      <c r="G33" s="34"/>
    </row>
    <row r="34" spans="1:7" ht="16.5">
      <c r="A34" s="34"/>
      <c r="B34" s="34" t="s">
        <v>29</v>
      </c>
      <c r="C34" s="34"/>
      <c r="D34" s="34"/>
      <c r="E34" s="34"/>
      <c r="F34" s="34">
        <f t="shared" si="2"/>
        <v>0</v>
      </c>
      <c r="G34" s="34"/>
    </row>
    <row r="35" spans="1:7" ht="16.5">
      <c r="A35" s="34"/>
      <c r="B35" s="42" t="s">
        <v>30</v>
      </c>
      <c r="C35" s="42"/>
      <c r="D35" s="42"/>
      <c r="E35" s="42"/>
      <c r="F35" s="34">
        <f t="shared" si="2"/>
        <v>0</v>
      </c>
      <c r="G35" s="42"/>
    </row>
    <row r="36" spans="1:7" ht="21" customHeight="1">
      <c r="A36" s="34"/>
      <c r="B36" s="42" t="s">
        <v>31</v>
      </c>
      <c r="C36" s="42"/>
      <c r="D36" s="42"/>
      <c r="E36" s="42"/>
      <c r="F36" s="34">
        <f t="shared" si="2"/>
        <v>0</v>
      </c>
      <c r="G36" s="42"/>
    </row>
    <row r="37" spans="1:7" ht="17.25" customHeight="1">
      <c r="A37" s="34"/>
      <c r="B37" s="42" t="s">
        <v>32</v>
      </c>
      <c r="C37" s="42"/>
      <c r="D37" s="97" t="str">
        <f>E37</f>
        <v>1864,31</v>
      </c>
      <c r="E37" s="100" t="s">
        <v>157</v>
      </c>
      <c r="F37" s="34">
        <f t="shared" si="2"/>
        <v>0</v>
      </c>
      <c r="G37" s="42"/>
    </row>
    <row r="38" spans="1:7" ht="48.75" customHeight="1">
      <c r="A38" s="34"/>
      <c r="B38" s="42" t="s">
        <v>33</v>
      </c>
      <c r="C38" s="42"/>
      <c r="D38" s="42"/>
      <c r="E38" s="42"/>
      <c r="F38" s="34">
        <f t="shared" si="2"/>
        <v>0</v>
      </c>
      <c r="G38" s="42"/>
    </row>
    <row r="39" spans="1:7" ht="16.5">
      <c r="A39" s="34"/>
      <c r="B39" s="34" t="s">
        <v>34</v>
      </c>
      <c r="C39" s="34"/>
      <c r="D39" s="34"/>
      <c r="E39" s="34"/>
      <c r="F39" s="34">
        <f t="shared" si="2"/>
        <v>0</v>
      </c>
      <c r="G39" s="34"/>
    </row>
    <row r="40" spans="1:7" ht="16.5">
      <c r="A40" s="34"/>
      <c r="B40" s="34" t="s">
        <v>35</v>
      </c>
      <c r="C40" s="34"/>
      <c r="D40" s="34">
        <f>E40</f>
        <v>36680.3</v>
      </c>
      <c r="E40" s="34">
        <v>36680.3</v>
      </c>
      <c r="F40" s="34">
        <f t="shared" si="2"/>
        <v>0</v>
      </c>
      <c r="G40" s="34"/>
    </row>
    <row r="41" spans="1:7" ht="18" customHeight="1">
      <c r="A41" s="34"/>
      <c r="B41" s="37" t="s">
        <v>36</v>
      </c>
      <c r="C41" s="37"/>
      <c r="D41" s="37"/>
      <c r="E41" s="37"/>
      <c r="F41" s="34">
        <f t="shared" si="2"/>
        <v>0</v>
      </c>
      <c r="G41" s="37"/>
    </row>
    <row r="42" spans="1:7" ht="16.5">
      <c r="A42" s="34"/>
      <c r="B42" s="34" t="s">
        <v>37</v>
      </c>
      <c r="C42" s="34"/>
      <c r="D42" s="34">
        <f>E42</f>
        <v>30971.64</v>
      </c>
      <c r="E42" s="34">
        <v>30971.64</v>
      </c>
      <c r="F42" s="34">
        <f t="shared" si="2"/>
        <v>0</v>
      </c>
      <c r="G42" s="34"/>
    </row>
    <row r="43" spans="1:7" ht="23.25" customHeight="1">
      <c r="A43" s="34"/>
      <c r="B43" s="43" t="s">
        <v>38</v>
      </c>
      <c r="C43" s="43"/>
      <c r="D43" s="43"/>
      <c r="E43" s="43"/>
      <c r="F43" s="34">
        <f t="shared" si="2"/>
        <v>0</v>
      </c>
      <c r="G43" s="43"/>
    </row>
    <row r="44" spans="1:7" ht="16.5">
      <c r="A44" s="34"/>
      <c r="B44" s="43" t="s">
        <v>39</v>
      </c>
      <c r="C44" s="43"/>
      <c r="D44" s="43"/>
      <c r="E44" s="44"/>
      <c r="F44" s="34">
        <f t="shared" si="2"/>
        <v>0</v>
      </c>
      <c r="G44" s="43"/>
    </row>
    <row r="45" spans="1:7" ht="16.5">
      <c r="A45" s="34"/>
      <c r="B45" s="34" t="s">
        <v>40</v>
      </c>
      <c r="C45" s="34"/>
      <c r="D45" s="34"/>
      <c r="E45" s="34"/>
      <c r="F45" s="34">
        <f t="shared" si="2"/>
        <v>0</v>
      </c>
      <c r="G45" s="34"/>
    </row>
    <row r="46" spans="1:7" ht="16.5">
      <c r="A46" s="34">
        <v>226</v>
      </c>
      <c r="B46" s="35" t="s">
        <v>41</v>
      </c>
      <c r="C46" s="39">
        <f>+C50+C58+C73+C87+C88+C89+C92+C55+C82+C90+C78+C81+C52</f>
        <v>0</v>
      </c>
      <c r="D46" s="39">
        <f>D76+D50+D58+D73+D87+D88+D89+D92+D55+D82+D90+D78+D81+D52+D54+D56+D59+D61+D47+D77</f>
        <v>610100.29</v>
      </c>
      <c r="E46" s="39">
        <f>E76+E50+E58+E73+E87+E88+E89+E92+E55+E82+E90+E78+E81+E52+E54+E56+E59+E61+E47+E77</f>
        <v>610100.29</v>
      </c>
      <c r="F46" s="39">
        <f>+F50+F58+F73+F87+F88+F89+F92+F55+F82+F90+F78+F81</f>
        <v>0</v>
      </c>
      <c r="G46" s="35"/>
    </row>
    <row r="47" spans="1:7" ht="58.5" customHeight="1">
      <c r="A47" s="34"/>
      <c r="B47" s="45" t="s">
        <v>42</v>
      </c>
      <c r="C47" s="46"/>
      <c r="D47" s="46"/>
      <c r="E47" s="47"/>
      <c r="F47" s="48">
        <f>D47-E47</f>
        <v>0</v>
      </c>
      <c r="G47" s="46"/>
    </row>
    <row r="48" spans="1:7" ht="16.5">
      <c r="A48" s="34"/>
      <c r="B48" s="45" t="s">
        <v>43</v>
      </c>
      <c r="C48" s="46"/>
      <c r="D48" s="46"/>
      <c r="E48" s="46"/>
      <c r="F48" s="48">
        <f aca="true" t="shared" si="3" ref="F48:F92">D48-E48</f>
        <v>0</v>
      </c>
      <c r="G48" s="46"/>
    </row>
    <row r="49" spans="1:7" ht="30" customHeight="1">
      <c r="A49" s="34"/>
      <c r="B49" s="43" t="s">
        <v>44</v>
      </c>
      <c r="C49" s="49"/>
      <c r="D49" s="49"/>
      <c r="E49" s="49"/>
      <c r="F49" s="48">
        <f t="shared" si="3"/>
        <v>0</v>
      </c>
      <c r="G49" s="49"/>
    </row>
    <row r="50" spans="1:7" ht="16.5">
      <c r="A50" s="34"/>
      <c r="B50" s="43" t="s">
        <v>45</v>
      </c>
      <c r="C50" s="49"/>
      <c r="D50" s="49"/>
      <c r="E50" s="49"/>
      <c r="F50" s="48">
        <f t="shared" si="3"/>
        <v>0</v>
      </c>
      <c r="G50" s="49"/>
    </row>
    <row r="51" spans="1:7" ht="16.5">
      <c r="A51" s="34"/>
      <c r="B51" s="43" t="s">
        <v>46</v>
      </c>
      <c r="C51" s="49"/>
      <c r="D51" s="49"/>
      <c r="E51" s="49"/>
      <c r="F51" s="48">
        <f t="shared" si="3"/>
        <v>0</v>
      </c>
      <c r="G51" s="49"/>
    </row>
    <row r="52" spans="1:7" ht="16.5">
      <c r="A52" s="34"/>
      <c r="B52" s="43" t="s">
        <v>47</v>
      </c>
      <c r="C52" s="49"/>
      <c r="D52" s="49"/>
      <c r="E52" s="49"/>
      <c r="F52" s="48">
        <f t="shared" si="3"/>
        <v>0</v>
      </c>
      <c r="G52" s="49"/>
    </row>
    <row r="53" spans="1:7" ht="16.5">
      <c r="A53" s="34"/>
      <c r="B53" s="45" t="s">
        <v>48</v>
      </c>
      <c r="C53" s="50"/>
      <c r="D53" s="50"/>
      <c r="E53" s="50"/>
      <c r="F53" s="48">
        <f t="shared" si="3"/>
        <v>0</v>
      </c>
      <c r="G53" s="50"/>
    </row>
    <row r="54" spans="1:7" ht="16.5">
      <c r="A54" s="34"/>
      <c r="B54" s="45" t="s">
        <v>49</v>
      </c>
      <c r="C54" s="46"/>
      <c r="D54" s="47">
        <f>E54</f>
        <v>10386.34</v>
      </c>
      <c r="E54" s="51">
        <v>10386.34</v>
      </c>
      <c r="F54" s="48">
        <f t="shared" si="3"/>
        <v>0</v>
      </c>
      <c r="G54" s="46"/>
    </row>
    <row r="55" spans="1:7" ht="16.5">
      <c r="A55" s="34"/>
      <c r="B55" s="45" t="s">
        <v>50</v>
      </c>
      <c r="C55" s="46"/>
      <c r="D55" s="47">
        <f aca="true" t="shared" si="4" ref="D55:D61">E55</f>
        <v>77390.76</v>
      </c>
      <c r="E55" s="51">
        <v>77390.76</v>
      </c>
      <c r="F55" s="48">
        <f t="shared" si="3"/>
        <v>0</v>
      </c>
      <c r="G55" s="46"/>
    </row>
    <row r="56" spans="1:7" ht="16.5">
      <c r="A56" s="34"/>
      <c r="B56" s="52" t="s">
        <v>51</v>
      </c>
      <c r="C56" s="53"/>
      <c r="D56" s="47">
        <f t="shared" si="4"/>
        <v>119236</v>
      </c>
      <c r="E56" s="54">
        <v>119236</v>
      </c>
      <c r="F56" s="48">
        <f t="shared" si="3"/>
        <v>0</v>
      </c>
      <c r="G56" s="53"/>
    </row>
    <row r="57" spans="1:7" ht="16.5">
      <c r="A57" s="34"/>
      <c r="B57" s="52" t="s">
        <v>52</v>
      </c>
      <c r="C57" s="53"/>
      <c r="D57" s="47"/>
      <c r="E57" s="53"/>
      <c r="F57" s="48">
        <f t="shared" si="3"/>
        <v>0</v>
      </c>
      <c r="G57" s="53"/>
    </row>
    <row r="58" spans="1:7" ht="33">
      <c r="A58" s="34"/>
      <c r="B58" s="52" t="s">
        <v>53</v>
      </c>
      <c r="C58" s="53"/>
      <c r="D58" s="47"/>
      <c r="E58" s="53"/>
      <c r="F58" s="48">
        <f t="shared" si="3"/>
        <v>0</v>
      </c>
      <c r="G58" s="53"/>
    </row>
    <row r="59" spans="1:7" ht="33">
      <c r="A59" s="34"/>
      <c r="B59" s="52" t="s">
        <v>54</v>
      </c>
      <c r="C59" s="53"/>
      <c r="D59" s="47">
        <f t="shared" si="4"/>
        <v>74910.66</v>
      </c>
      <c r="E59" s="55">
        <v>74910.66</v>
      </c>
      <c r="F59" s="48">
        <f t="shared" si="3"/>
        <v>0</v>
      </c>
      <c r="G59" s="53"/>
    </row>
    <row r="60" spans="1:7" ht="16.5">
      <c r="A60" s="34"/>
      <c r="B60" s="52" t="s">
        <v>55</v>
      </c>
      <c r="C60" s="53"/>
      <c r="D60" s="47"/>
      <c r="E60" s="55"/>
      <c r="F60" s="48">
        <f t="shared" si="3"/>
        <v>0</v>
      </c>
      <c r="G60" s="53"/>
    </row>
    <row r="61" spans="1:7" ht="16.5">
      <c r="A61" s="34"/>
      <c r="B61" s="52" t="s">
        <v>56</v>
      </c>
      <c r="C61" s="53"/>
      <c r="D61" s="47">
        <f t="shared" si="4"/>
        <v>39998.25</v>
      </c>
      <c r="E61" s="55">
        <v>39998.25</v>
      </c>
      <c r="F61" s="48">
        <f t="shared" si="3"/>
        <v>0</v>
      </c>
      <c r="G61" s="53"/>
    </row>
    <row r="62" spans="1:7" ht="16.5">
      <c r="A62" s="34"/>
      <c r="B62" s="52" t="s">
        <v>57</v>
      </c>
      <c r="C62" s="53"/>
      <c r="D62" s="53"/>
      <c r="E62" s="53"/>
      <c r="F62" s="48">
        <f t="shared" si="3"/>
        <v>0</v>
      </c>
      <c r="G62" s="53"/>
    </row>
    <row r="63" spans="1:7" ht="16.5">
      <c r="A63" s="34"/>
      <c r="B63" s="52" t="s">
        <v>58</v>
      </c>
      <c r="C63" s="53"/>
      <c r="D63" s="53"/>
      <c r="E63" s="53"/>
      <c r="F63" s="48">
        <f t="shared" si="3"/>
        <v>0</v>
      </c>
      <c r="G63" s="53"/>
    </row>
    <row r="64" spans="1:7" ht="16.5">
      <c r="A64" s="34"/>
      <c r="B64" s="52" t="s">
        <v>59</v>
      </c>
      <c r="C64" s="53"/>
      <c r="D64" s="53"/>
      <c r="E64" s="53"/>
      <c r="F64" s="48">
        <f t="shared" si="3"/>
        <v>0</v>
      </c>
      <c r="G64" s="53"/>
    </row>
    <row r="65" spans="1:7" ht="16.5">
      <c r="A65" s="34"/>
      <c r="B65" s="52" t="s">
        <v>60</v>
      </c>
      <c r="C65" s="53"/>
      <c r="D65" s="53"/>
      <c r="E65" s="53"/>
      <c r="F65" s="48">
        <f t="shared" si="3"/>
        <v>0</v>
      </c>
      <c r="G65" s="53"/>
    </row>
    <row r="66" spans="1:7" ht="16.5">
      <c r="A66" s="34"/>
      <c r="B66" s="52" t="s">
        <v>61</v>
      </c>
      <c r="C66" s="53"/>
      <c r="D66" s="53"/>
      <c r="E66" s="53"/>
      <c r="F66" s="48">
        <f t="shared" si="3"/>
        <v>0</v>
      </c>
      <c r="G66" s="53"/>
    </row>
    <row r="67" spans="1:7" ht="16.5">
      <c r="A67" s="34"/>
      <c r="B67" s="52" t="s">
        <v>62</v>
      </c>
      <c r="C67" s="53"/>
      <c r="D67" s="53"/>
      <c r="E67" s="53"/>
      <c r="F67" s="48">
        <f t="shared" si="3"/>
        <v>0</v>
      </c>
      <c r="G67" s="53"/>
    </row>
    <row r="68" spans="1:7" ht="16.5">
      <c r="A68" s="34"/>
      <c r="B68" s="52" t="s">
        <v>63</v>
      </c>
      <c r="C68" s="53"/>
      <c r="D68" s="53"/>
      <c r="E68" s="53"/>
      <c r="F68" s="48">
        <f t="shared" si="3"/>
        <v>0</v>
      </c>
      <c r="G68" s="53"/>
    </row>
    <row r="69" spans="1:7" ht="16.5">
      <c r="A69" s="34"/>
      <c r="B69" s="52" t="s">
        <v>64</v>
      </c>
      <c r="C69" s="53"/>
      <c r="D69" s="53"/>
      <c r="E69" s="53"/>
      <c r="F69" s="48">
        <f t="shared" si="3"/>
        <v>0</v>
      </c>
      <c r="G69" s="53"/>
    </row>
    <row r="70" spans="1:7" ht="16.5">
      <c r="A70" s="34"/>
      <c r="B70" s="52" t="s">
        <v>65</v>
      </c>
      <c r="C70" s="53"/>
      <c r="D70" s="53"/>
      <c r="E70" s="53"/>
      <c r="F70" s="48">
        <f t="shared" si="3"/>
        <v>0</v>
      </c>
      <c r="G70" s="53"/>
    </row>
    <row r="71" spans="1:7" ht="48.75" customHeight="1">
      <c r="A71" s="34"/>
      <c r="B71" s="52" t="s">
        <v>66</v>
      </c>
      <c r="C71" s="50"/>
      <c r="D71" s="50"/>
      <c r="E71" s="50"/>
      <c r="F71" s="48">
        <f t="shared" si="3"/>
        <v>0</v>
      </c>
      <c r="G71" s="50"/>
    </row>
    <row r="72" spans="1:7" ht="23.25" customHeight="1">
      <c r="A72" s="34"/>
      <c r="B72" s="52" t="s">
        <v>67</v>
      </c>
      <c r="C72" s="53"/>
      <c r="D72" s="53"/>
      <c r="E72" s="53"/>
      <c r="F72" s="48">
        <f t="shared" si="3"/>
        <v>0</v>
      </c>
      <c r="G72" s="53"/>
    </row>
    <row r="73" spans="1:7" ht="16.5">
      <c r="A73" s="34"/>
      <c r="B73" s="52" t="s">
        <v>68</v>
      </c>
      <c r="C73" s="53"/>
      <c r="D73" s="54">
        <f>E73</f>
        <v>10600</v>
      </c>
      <c r="E73" s="55">
        <v>10600</v>
      </c>
      <c r="F73" s="48">
        <f t="shared" si="3"/>
        <v>0</v>
      </c>
      <c r="G73" s="53"/>
    </row>
    <row r="74" spans="1:7" ht="23.25" customHeight="1">
      <c r="A74" s="34"/>
      <c r="B74" s="52" t="s">
        <v>69</v>
      </c>
      <c r="C74" s="53"/>
      <c r="D74" s="54"/>
      <c r="E74" s="53"/>
      <c r="F74" s="48">
        <f t="shared" si="3"/>
        <v>0</v>
      </c>
      <c r="G74" s="53"/>
    </row>
    <row r="75" spans="1:7" ht="50.25" customHeight="1">
      <c r="A75" s="34"/>
      <c r="B75" s="52" t="s">
        <v>70</v>
      </c>
      <c r="C75" s="53"/>
      <c r="D75" s="54"/>
      <c r="E75" s="53"/>
      <c r="F75" s="48">
        <f t="shared" si="3"/>
        <v>0</v>
      </c>
      <c r="G75" s="53"/>
    </row>
    <row r="76" spans="1:7" ht="22.5" customHeight="1">
      <c r="A76" s="34"/>
      <c r="B76" s="52" t="s">
        <v>71</v>
      </c>
      <c r="C76" s="53"/>
      <c r="D76" s="54">
        <f aca="true" t="shared" si="5" ref="D74:D81">E76</f>
        <v>66831</v>
      </c>
      <c r="E76" s="55">
        <v>66831</v>
      </c>
      <c r="F76" s="48">
        <f t="shared" si="3"/>
        <v>0</v>
      </c>
      <c r="G76" s="53"/>
    </row>
    <row r="77" spans="1:7" ht="16.5">
      <c r="A77" s="34"/>
      <c r="B77" s="52" t="s">
        <v>72</v>
      </c>
      <c r="C77" s="53"/>
      <c r="D77" s="54">
        <f t="shared" si="5"/>
        <v>41997.28</v>
      </c>
      <c r="E77" s="55">
        <v>41997.28</v>
      </c>
      <c r="F77" s="48">
        <f t="shared" si="3"/>
        <v>0</v>
      </c>
      <c r="G77" s="53"/>
    </row>
    <row r="78" spans="1:7" ht="16.5">
      <c r="A78" s="34"/>
      <c r="B78" s="52" t="s">
        <v>73</v>
      </c>
      <c r="C78" s="53"/>
      <c r="D78" s="54"/>
      <c r="E78" s="54"/>
      <c r="F78" s="48">
        <f t="shared" si="3"/>
        <v>0</v>
      </c>
      <c r="G78" s="53"/>
    </row>
    <row r="79" spans="1:7" ht="33">
      <c r="A79" s="34"/>
      <c r="B79" s="52" t="s">
        <v>74</v>
      </c>
      <c r="C79" s="53"/>
      <c r="D79" s="54"/>
      <c r="E79" s="54"/>
      <c r="F79" s="48">
        <f t="shared" si="3"/>
        <v>0</v>
      </c>
      <c r="G79" s="53"/>
    </row>
    <row r="80" spans="1:7" ht="31.5" customHeight="1">
      <c r="A80" s="34"/>
      <c r="B80" s="77" t="s">
        <v>75</v>
      </c>
      <c r="C80" s="56"/>
      <c r="D80" s="54"/>
      <c r="E80" s="57"/>
      <c r="F80" s="48">
        <f t="shared" si="3"/>
        <v>0</v>
      </c>
      <c r="G80" s="56"/>
    </row>
    <row r="81" spans="1:7" ht="16.5">
      <c r="A81" s="34"/>
      <c r="B81" s="52" t="s">
        <v>76</v>
      </c>
      <c r="C81" s="53"/>
      <c r="D81" s="54">
        <f t="shared" si="5"/>
        <v>168750</v>
      </c>
      <c r="E81" s="55">
        <v>168750</v>
      </c>
      <c r="F81" s="48">
        <f t="shared" si="3"/>
        <v>0</v>
      </c>
      <c r="G81" s="53"/>
    </row>
    <row r="82" spans="1:7" ht="16.5">
      <c r="A82" s="34"/>
      <c r="B82" s="52" t="s">
        <v>77</v>
      </c>
      <c r="C82" s="50"/>
      <c r="D82" s="50"/>
      <c r="E82" s="50"/>
      <c r="F82" s="48">
        <f t="shared" si="3"/>
        <v>0</v>
      </c>
      <c r="G82" s="50"/>
    </row>
    <row r="83" spans="1:7" ht="16.5">
      <c r="A83" s="34"/>
      <c r="B83" s="52" t="s">
        <v>78</v>
      </c>
      <c r="C83" s="50"/>
      <c r="D83" s="50"/>
      <c r="E83" s="50"/>
      <c r="F83" s="48">
        <f t="shared" si="3"/>
        <v>0</v>
      </c>
      <c r="G83" s="50"/>
    </row>
    <row r="84" spans="1:7" ht="16.5">
      <c r="A84" s="34"/>
      <c r="B84" s="52" t="s">
        <v>56</v>
      </c>
      <c r="C84" s="50"/>
      <c r="D84" s="50"/>
      <c r="E84" s="50"/>
      <c r="F84" s="48">
        <f t="shared" si="3"/>
        <v>0</v>
      </c>
      <c r="G84" s="50"/>
    </row>
    <row r="85" spans="1:7" ht="16.5">
      <c r="A85" s="34"/>
      <c r="B85" s="52" t="s">
        <v>79</v>
      </c>
      <c r="C85" s="50"/>
      <c r="D85" s="50"/>
      <c r="E85" s="50"/>
      <c r="F85" s="48">
        <f t="shared" si="3"/>
        <v>0</v>
      </c>
      <c r="G85" s="50"/>
    </row>
    <row r="86" spans="1:7" ht="35.25" customHeight="1">
      <c r="A86" s="34"/>
      <c r="B86" s="52" t="s">
        <v>80</v>
      </c>
      <c r="C86" s="58"/>
      <c r="D86" s="58"/>
      <c r="E86" s="58"/>
      <c r="F86" s="48">
        <f t="shared" si="3"/>
        <v>0</v>
      </c>
      <c r="G86" s="58"/>
    </row>
    <row r="87" spans="1:7" ht="14.25" customHeight="1">
      <c r="A87" s="34"/>
      <c r="B87" s="52" t="s">
        <v>81</v>
      </c>
      <c r="C87" s="58"/>
      <c r="D87" s="58"/>
      <c r="E87" s="58"/>
      <c r="F87" s="48">
        <f t="shared" si="3"/>
        <v>0</v>
      </c>
      <c r="G87" s="58"/>
    </row>
    <row r="88" spans="1:7" ht="14.25" customHeight="1">
      <c r="A88" s="34"/>
      <c r="B88" s="52" t="s">
        <v>136</v>
      </c>
      <c r="C88" s="58"/>
      <c r="D88" s="58"/>
      <c r="E88" s="58"/>
      <c r="F88" s="48">
        <f t="shared" si="3"/>
        <v>0</v>
      </c>
      <c r="G88" s="58"/>
    </row>
    <row r="89" spans="1:7" ht="14.25" customHeight="1">
      <c r="A89" s="34"/>
      <c r="B89" s="52" t="s">
        <v>82</v>
      </c>
      <c r="C89" s="58"/>
      <c r="D89" s="58"/>
      <c r="E89" s="58"/>
      <c r="F89" s="48">
        <f t="shared" si="3"/>
        <v>0</v>
      </c>
      <c r="G89" s="58"/>
    </row>
    <row r="90" spans="1:7" ht="16.5" customHeight="1">
      <c r="A90" s="34"/>
      <c r="B90" s="52" t="s">
        <v>138</v>
      </c>
      <c r="C90" s="58"/>
      <c r="D90" s="58"/>
      <c r="E90" s="58"/>
      <c r="F90" s="48">
        <f t="shared" si="3"/>
        <v>0</v>
      </c>
      <c r="G90" s="58"/>
    </row>
    <row r="91" spans="1:7" ht="21.75" customHeight="1">
      <c r="A91" s="34"/>
      <c r="B91" s="52" t="s">
        <v>84</v>
      </c>
      <c r="C91" s="58"/>
      <c r="D91" s="58"/>
      <c r="E91" s="58"/>
      <c r="F91" s="48">
        <f t="shared" si="3"/>
        <v>0</v>
      </c>
      <c r="G91" s="58"/>
    </row>
    <row r="92" spans="1:7" ht="15.75" customHeight="1">
      <c r="A92" s="34"/>
      <c r="B92" s="52" t="s">
        <v>85</v>
      </c>
      <c r="C92" s="50"/>
      <c r="D92" s="50"/>
      <c r="E92" s="50"/>
      <c r="F92" s="48">
        <f t="shared" si="3"/>
        <v>0</v>
      </c>
      <c r="G92" s="50"/>
    </row>
    <row r="93" spans="1:7" ht="15.75" customHeight="1">
      <c r="A93" s="34">
        <v>262</v>
      </c>
      <c r="B93" s="59" t="s">
        <v>86</v>
      </c>
      <c r="C93" s="38"/>
      <c r="D93" s="38"/>
      <c r="E93" s="38"/>
      <c r="F93" s="35">
        <f>D93-E93</f>
        <v>0</v>
      </c>
      <c r="G93" s="38"/>
    </row>
    <row r="94" spans="1:7" ht="16.5">
      <c r="A94" s="34">
        <v>290</v>
      </c>
      <c r="B94" s="35" t="s">
        <v>87</v>
      </c>
      <c r="C94" s="40">
        <f>C95+C96+C97+C98+C99+C100+C101+C102+C103+C104+C105+C106+C107+C108</f>
        <v>0</v>
      </c>
      <c r="D94" s="40">
        <f>D95+D96+D97+D98+D99+D100+D101+D102+D103+D104+D105+D106+D107+D108</f>
        <v>163170.12</v>
      </c>
      <c r="E94" s="41">
        <f>E95+E96+E97+E98+E99+E100+E101+E102+E103+E104+E105+E106+E107+E108</f>
        <v>163170.12</v>
      </c>
      <c r="F94" s="39">
        <f>D94-E94</f>
        <v>0</v>
      </c>
      <c r="G94" s="35"/>
    </row>
    <row r="95" spans="1:7" ht="16.5">
      <c r="A95" s="34"/>
      <c r="B95" s="60" t="s">
        <v>88</v>
      </c>
      <c r="C95" s="60"/>
      <c r="D95" s="60"/>
      <c r="E95" s="60"/>
      <c r="F95" s="61">
        <f>D95-E95</f>
        <v>0</v>
      </c>
      <c r="G95" s="60"/>
    </row>
    <row r="96" spans="1:7" ht="16.5">
      <c r="A96" s="34"/>
      <c r="B96" s="62" t="s">
        <v>89</v>
      </c>
      <c r="C96" s="62"/>
      <c r="D96" s="62"/>
      <c r="E96" s="62"/>
      <c r="F96" s="61">
        <f aca="true" t="shared" si="6" ref="F96:F108">D96-E96</f>
        <v>0</v>
      </c>
      <c r="G96" s="62"/>
    </row>
    <row r="97" spans="1:7" ht="16.5">
      <c r="A97" s="34"/>
      <c r="B97" s="45" t="s">
        <v>90</v>
      </c>
      <c r="C97" s="45"/>
      <c r="D97" s="45"/>
      <c r="E97" s="45"/>
      <c r="F97" s="61">
        <f t="shared" si="6"/>
        <v>0</v>
      </c>
      <c r="G97" s="45"/>
    </row>
    <row r="98" spans="1:7" ht="20.25" customHeight="1">
      <c r="A98" s="34"/>
      <c r="B98" s="45" t="s">
        <v>91</v>
      </c>
      <c r="C98" s="45"/>
      <c r="D98" s="45"/>
      <c r="E98" s="45"/>
      <c r="F98" s="61">
        <f t="shared" si="6"/>
        <v>0</v>
      </c>
      <c r="G98" s="45"/>
    </row>
    <row r="99" spans="1:7" ht="16.5">
      <c r="A99" s="34"/>
      <c r="B99" s="45" t="s">
        <v>92</v>
      </c>
      <c r="C99" s="45"/>
      <c r="D99" s="45"/>
      <c r="E99" s="45"/>
      <c r="F99" s="61">
        <f t="shared" si="6"/>
        <v>0</v>
      </c>
      <c r="G99" s="45"/>
    </row>
    <row r="100" spans="1:7" ht="33.75" customHeight="1">
      <c r="A100" s="34"/>
      <c r="B100" s="45" t="s">
        <v>93</v>
      </c>
      <c r="C100" s="45"/>
      <c r="D100" s="45"/>
      <c r="E100" s="45"/>
      <c r="F100" s="61">
        <f t="shared" si="6"/>
        <v>0</v>
      </c>
      <c r="G100" s="45"/>
    </row>
    <row r="101" spans="1:7" ht="16.5">
      <c r="A101" s="34"/>
      <c r="B101" s="52" t="s">
        <v>94</v>
      </c>
      <c r="C101" s="52"/>
      <c r="D101" s="52"/>
      <c r="E101" s="52"/>
      <c r="F101" s="61">
        <f t="shared" si="6"/>
        <v>0</v>
      </c>
      <c r="G101" s="52"/>
    </row>
    <row r="102" spans="1:7" ht="16.5">
      <c r="A102" s="34"/>
      <c r="B102" s="52" t="s">
        <v>95</v>
      </c>
      <c r="C102" s="52"/>
      <c r="D102" s="52"/>
      <c r="E102" s="52"/>
      <c r="F102" s="61">
        <f t="shared" si="6"/>
        <v>0</v>
      </c>
      <c r="G102" s="52"/>
    </row>
    <row r="103" spans="1:7" ht="17.25" customHeight="1">
      <c r="A103" s="34"/>
      <c r="B103" s="52" t="s">
        <v>96</v>
      </c>
      <c r="C103" s="52"/>
      <c r="D103" s="52"/>
      <c r="E103" s="52"/>
      <c r="F103" s="61">
        <f t="shared" si="6"/>
        <v>0</v>
      </c>
      <c r="G103" s="52"/>
    </row>
    <row r="104" spans="1:7" ht="16.5">
      <c r="A104" s="34"/>
      <c r="B104" s="52" t="s">
        <v>97</v>
      </c>
      <c r="C104" s="52"/>
      <c r="D104" s="52"/>
      <c r="E104" s="52"/>
      <c r="F104" s="61">
        <f t="shared" si="6"/>
        <v>0</v>
      </c>
      <c r="G104" s="52"/>
    </row>
    <row r="105" spans="1:7" ht="16.5">
      <c r="A105" s="34"/>
      <c r="B105" s="52" t="s">
        <v>98</v>
      </c>
      <c r="C105" s="52"/>
      <c r="D105" s="52" t="str">
        <f>E105</f>
        <v>55962,12</v>
      </c>
      <c r="E105" s="63" t="s">
        <v>150</v>
      </c>
      <c r="F105" s="61">
        <f t="shared" si="6"/>
        <v>0</v>
      </c>
      <c r="G105" s="52"/>
    </row>
    <row r="106" spans="1:7" ht="16.5">
      <c r="A106" s="34"/>
      <c r="B106" s="34" t="s">
        <v>99</v>
      </c>
      <c r="C106" s="34"/>
      <c r="D106" s="52">
        <f>E106</f>
        <v>107208</v>
      </c>
      <c r="E106" s="34">
        <v>107208</v>
      </c>
      <c r="F106" s="61">
        <f t="shared" si="6"/>
        <v>0</v>
      </c>
      <c r="G106" s="34"/>
    </row>
    <row r="107" spans="1:7" ht="16.5">
      <c r="A107" s="34"/>
      <c r="B107" s="34" t="s">
        <v>100</v>
      </c>
      <c r="C107" s="34"/>
      <c r="D107" s="34"/>
      <c r="E107" s="34"/>
      <c r="F107" s="61">
        <f t="shared" si="6"/>
        <v>0</v>
      </c>
      <c r="G107" s="34"/>
    </row>
    <row r="108" spans="1:7" ht="16.5">
      <c r="A108" s="34"/>
      <c r="B108" s="34"/>
      <c r="C108" s="34"/>
      <c r="D108" s="34"/>
      <c r="E108" s="34"/>
      <c r="F108" s="61">
        <f t="shared" si="6"/>
        <v>0</v>
      </c>
      <c r="G108" s="34"/>
    </row>
    <row r="109" spans="1:7" ht="17.25">
      <c r="A109" s="34">
        <v>310</v>
      </c>
      <c r="B109" s="35" t="s">
        <v>101</v>
      </c>
      <c r="C109" s="64"/>
      <c r="D109" s="64">
        <f>D110+D111+D112+D113+D114+D115+D116+D117+D118+D119</f>
        <v>214941</v>
      </c>
      <c r="E109" s="64">
        <f>E110+E111+E112+E113+E114+E115+E116+E117+E118+E119</f>
        <v>214941</v>
      </c>
      <c r="F109" s="64">
        <f>F110+F111+F112+F113+F114+F115+F116+F117+F118+F119</f>
        <v>0</v>
      </c>
      <c r="G109" s="65"/>
    </row>
    <row r="110" spans="1:7" ht="16.5">
      <c r="A110" s="34"/>
      <c r="B110" s="34" t="s">
        <v>102</v>
      </c>
      <c r="C110" s="34"/>
      <c r="D110" s="34"/>
      <c r="E110" s="34"/>
      <c r="F110" s="34">
        <f>D110-E110</f>
        <v>0</v>
      </c>
      <c r="G110" s="34"/>
    </row>
    <row r="111" spans="1:7" ht="16.5">
      <c r="A111" s="34"/>
      <c r="B111" s="34" t="s">
        <v>103</v>
      </c>
      <c r="C111" s="34"/>
      <c r="D111" s="34">
        <f>E111</f>
        <v>84699</v>
      </c>
      <c r="E111" s="34">
        <v>84699</v>
      </c>
      <c r="F111" s="34">
        <f aca="true" t="shared" si="7" ref="F111:F119">D111-E111</f>
        <v>0</v>
      </c>
      <c r="G111" s="34"/>
    </row>
    <row r="112" spans="1:7" ht="16.5">
      <c r="A112" s="34"/>
      <c r="B112" s="34" t="s">
        <v>104</v>
      </c>
      <c r="C112" s="34"/>
      <c r="D112" s="34">
        <f aca="true" t="shared" si="8" ref="D112:D119">E112</f>
        <v>59592</v>
      </c>
      <c r="E112" s="34">
        <v>59592</v>
      </c>
      <c r="F112" s="34">
        <f t="shared" si="7"/>
        <v>0</v>
      </c>
      <c r="G112" s="34"/>
    </row>
    <row r="113" spans="1:7" ht="29.25" customHeight="1">
      <c r="A113" s="34"/>
      <c r="B113" s="37" t="s">
        <v>105</v>
      </c>
      <c r="C113" s="37"/>
      <c r="D113" s="34"/>
      <c r="E113" s="37"/>
      <c r="F113" s="34">
        <f t="shared" si="7"/>
        <v>0</v>
      </c>
      <c r="G113" s="37"/>
    </row>
    <row r="114" spans="1:7" ht="16.5">
      <c r="A114" s="34"/>
      <c r="B114" s="34" t="s">
        <v>106</v>
      </c>
      <c r="C114" s="34"/>
      <c r="D114" s="34">
        <f t="shared" si="8"/>
        <v>8560</v>
      </c>
      <c r="E114" s="34">
        <v>8560</v>
      </c>
      <c r="F114" s="34">
        <f t="shared" si="7"/>
        <v>0</v>
      </c>
      <c r="G114" s="34"/>
    </row>
    <row r="115" spans="1:7" ht="16.5">
      <c r="A115" s="34"/>
      <c r="B115" s="34" t="s">
        <v>107</v>
      </c>
      <c r="C115" s="34"/>
      <c r="D115" s="34"/>
      <c r="E115" s="34"/>
      <c r="F115" s="34">
        <f t="shared" si="7"/>
        <v>0</v>
      </c>
      <c r="G115" s="34"/>
    </row>
    <row r="116" spans="1:7" ht="16.5">
      <c r="A116" s="34"/>
      <c r="B116" s="34" t="s">
        <v>108</v>
      </c>
      <c r="C116" s="34"/>
      <c r="D116" s="34">
        <f t="shared" si="8"/>
        <v>23300</v>
      </c>
      <c r="E116" s="34">
        <v>23300</v>
      </c>
      <c r="F116" s="34">
        <f t="shared" si="7"/>
        <v>0</v>
      </c>
      <c r="G116" s="34"/>
    </row>
    <row r="117" spans="1:7" ht="16.5">
      <c r="A117" s="34"/>
      <c r="B117" s="34" t="s">
        <v>109</v>
      </c>
      <c r="C117" s="34"/>
      <c r="D117" s="34"/>
      <c r="E117" s="34"/>
      <c r="F117" s="34">
        <f>D117-E117</f>
        <v>0</v>
      </c>
      <c r="G117" s="34"/>
    </row>
    <row r="118" spans="1:7" ht="16.5">
      <c r="A118" s="34"/>
      <c r="B118" s="34" t="s">
        <v>110</v>
      </c>
      <c r="C118" s="34"/>
      <c r="D118" s="34">
        <f t="shared" si="8"/>
        <v>21710</v>
      </c>
      <c r="E118" s="34">
        <v>21710</v>
      </c>
      <c r="F118" s="34">
        <f>D118-E118</f>
        <v>0</v>
      </c>
      <c r="G118" s="34"/>
    </row>
    <row r="119" spans="1:7" ht="16.5">
      <c r="A119" s="34"/>
      <c r="B119" s="34" t="s">
        <v>111</v>
      </c>
      <c r="C119" s="34"/>
      <c r="D119" s="34">
        <f t="shared" si="8"/>
        <v>17080</v>
      </c>
      <c r="E119" s="34">
        <v>17080</v>
      </c>
      <c r="F119" s="34">
        <f t="shared" si="7"/>
        <v>0</v>
      </c>
      <c r="G119" s="34"/>
    </row>
    <row r="120" spans="1:7" ht="17.25">
      <c r="A120" s="34">
        <v>340</v>
      </c>
      <c r="B120" s="35" t="s">
        <v>112</v>
      </c>
      <c r="C120" s="66"/>
      <c r="D120" s="66">
        <f>D121+D122+D123+D124+D125+D126+D127+D128+D129+D130+D131+D132+D133+D134+D135+D136+D137+D138+D139+D140+D141</f>
        <v>1662581.78</v>
      </c>
      <c r="E120" s="67">
        <f>E121+E122+E123+E124+E125+E126+E127+E128+E129+E130+E131+E132+E133+E134+E135+E136+E137+E138+E139+E140+E141</f>
        <v>1662581.78</v>
      </c>
      <c r="F120" s="68">
        <f>D120-E120</f>
        <v>0</v>
      </c>
      <c r="G120" s="65"/>
    </row>
    <row r="121" spans="1:7" ht="16.5">
      <c r="A121" s="34"/>
      <c r="B121" s="60" t="s">
        <v>88</v>
      </c>
      <c r="C121" s="60"/>
      <c r="D121" s="60"/>
      <c r="E121" s="60"/>
      <c r="F121" s="34">
        <f>D121-E121</f>
        <v>0</v>
      </c>
      <c r="G121" s="60"/>
    </row>
    <row r="122" spans="1:7" ht="16.5">
      <c r="A122" s="34"/>
      <c r="B122" s="45" t="s">
        <v>113</v>
      </c>
      <c r="C122" s="45"/>
      <c r="D122" s="70" t="str">
        <f>E122</f>
        <v>24946,51</v>
      </c>
      <c r="E122" s="69" t="s">
        <v>152</v>
      </c>
      <c r="F122" s="34">
        <f aca="true" t="shared" si="9" ref="F122:F129">D122-E122</f>
        <v>0</v>
      </c>
      <c r="G122" s="45"/>
    </row>
    <row r="123" spans="1:7" ht="16.5">
      <c r="A123" s="34"/>
      <c r="B123" s="45" t="s">
        <v>114</v>
      </c>
      <c r="C123" s="45"/>
      <c r="D123" s="70" t="str">
        <f aca="true" t="shared" si="10" ref="D123:D138">E123</f>
        <v>7170</v>
      </c>
      <c r="E123" s="69" t="s">
        <v>153</v>
      </c>
      <c r="F123" s="34">
        <f t="shared" si="9"/>
        <v>0</v>
      </c>
      <c r="G123" s="45"/>
    </row>
    <row r="124" spans="1:7" ht="16.5">
      <c r="A124" s="34"/>
      <c r="B124" s="45" t="s">
        <v>115</v>
      </c>
      <c r="C124" s="45"/>
      <c r="D124" s="70"/>
      <c r="E124" s="69"/>
      <c r="F124" s="34">
        <f t="shared" si="9"/>
        <v>0</v>
      </c>
      <c r="G124" s="45"/>
    </row>
    <row r="125" spans="1:7" ht="16.5">
      <c r="A125" s="34"/>
      <c r="B125" s="45" t="s">
        <v>116</v>
      </c>
      <c r="C125" s="45"/>
      <c r="D125" s="70" t="str">
        <f t="shared" si="10"/>
        <v>550688,88</v>
      </c>
      <c r="E125" s="69" t="s">
        <v>156</v>
      </c>
      <c r="F125" s="34">
        <f t="shared" si="9"/>
        <v>0</v>
      </c>
      <c r="G125" s="45"/>
    </row>
    <row r="126" spans="1:7" ht="16.5">
      <c r="A126" s="34"/>
      <c r="B126" s="45" t="s">
        <v>117</v>
      </c>
      <c r="C126" s="70"/>
      <c r="D126" s="70" t="str">
        <f t="shared" si="10"/>
        <v>810607,73</v>
      </c>
      <c r="E126" s="69" t="s">
        <v>149</v>
      </c>
      <c r="F126" s="34">
        <f t="shared" si="9"/>
        <v>0</v>
      </c>
      <c r="G126" s="45"/>
    </row>
    <row r="127" spans="1:7" ht="16.5">
      <c r="A127" s="34"/>
      <c r="B127" s="45" t="s">
        <v>118</v>
      </c>
      <c r="C127" s="70"/>
      <c r="D127" s="70" t="str">
        <f t="shared" si="10"/>
        <v>60000</v>
      </c>
      <c r="E127" s="69" t="s">
        <v>148</v>
      </c>
      <c r="F127" s="34">
        <f t="shared" si="9"/>
        <v>0</v>
      </c>
      <c r="G127" s="45"/>
    </row>
    <row r="128" spans="1:7" ht="16.5">
      <c r="A128" s="34"/>
      <c r="B128" s="45" t="s">
        <v>119</v>
      </c>
      <c r="C128" s="45"/>
      <c r="D128" s="70"/>
      <c r="E128" s="45"/>
      <c r="F128" s="34">
        <f t="shared" si="9"/>
        <v>0</v>
      </c>
      <c r="G128" s="45"/>
    </row>
    <row r="129" spans="1:7" ht="38.25" customHeight="1">
      <c r="A129" s="34"/>
      <c r="B129" s="71" t="s">
        <v>120</v>
      </c>
      <c r="C129" s="71"/>
      <c r="D129" s="70"/>
      <c r="E129" s="71"/>
      <c r="F129" s="34">
        <f t="shared" si="9"/>
        <v>0</v>
      </c>
      <c r="G129" s="45"/>
    </row>
    <row r="130" spans="1:7" ht="24" customHeight="1">
      <c r="A130" s="34"/>
      <c r="B130" s="71" t="s">
        <v>121</v>
      </c>
      <c r="C130" s="71"/>
      <c r="D130" s="70">
        <f t="shared" si="10"/>
        <v>39385</v>
      </c>
      <c r="E130" s="72">
        <v>39385</v>
      </c>
      <c r="F130" s="61">
        <f>D130-E130</f>
        <v>0</v>
      </c>
      <c r="G130" s="45"/>
    </row>
    <row r="131" spans="1:7" ht="37.5" customHeight="1">
      <c r="A131" s="34"/>
      <c r="B131" s="71" t="s">
        <v>122</v>
      </c>
      <c r="C131" s="71"/>
      <c r="D131" s="70">
        <f t="shared" si="10"/>
        <v>129640.4</v>
      </c>
      <c r="E131" s="72">
        <v>129640.4</v>
      </c>
      <c r="F131" s="61">
        <f aca="true" t="shared" si="11" ref="F131:F141">D131-E131</f>
        <v>0</v>
      </c>
      <c r="G131" s="71"/>
    </row>
    <row r="132" spans="1:7" ht="16.5">
      <c r="A132" s="34"/>
      <c r="B132" s="71" t="s">
        <v>123</v>
      </c>
      <c r="C132" s="71"/>
      <c r="D132" s="70"/>
      <c r="E132" s="71"/>
      <c r="F132" s="61">
        <f t="shared" si="11"/>
        <v>0</v>
      </c>
      <c r="G132" s="71"/>
    </row>
    <row r="133" spans="1:7" ht="16.5">
      <c r="A133" s="34"/>
      <c r="B133" s="45" t="s">
        <v>124</v>
      </c>
      <c r="C133" s="45"/>
      <c r="D133" s="70"/>
      <c r="E133" s="45"/>
      <c r="F133" s="61">
        <f t="shared" si="11"/>
        <v>0</v>
      </c>
      <c r="G133" s="45"/>
    </row>
    <row r="134" spans="1:7" ht="21" customHeight="1">
      <c r="A134" s="34"/>
      <c r="B134" s="71" t="s">
        <v>125</v>
      </c>
      <c r="C134" s="71"/>
      <c r="D134" s="70"/>
      <c r="E134" s="71"/>
      <c r="F134" s="61">
        <f t="shared" si="11"/>
        <v>0</v>
      </c>
      <c r="G134" s="71"/>
    </row>
    <row r="135" spans="1:7" ht="23.25" customHeight="1">
      <c r="A135" s="34"/>
      <c r="B135" s="71" t="s">
        <v>126</v>
      </c>
      <c r="C135" s="71"/>
      <c r="D135" s="70"/>
      <c r="E135" s="71"/>
      <c r="F135" s="61">
        <f t="shared" si="11"/>
        <v>0</v>
      </c>
      <c r="G135" s="71"/>
    </row>
    <row r="136" spans="1:7" ht="16.5">
      <c r="A136" s="34"/>
      <c r="B136" s="45" t="s">
        <v>127</v>
      </c>
      <c r="C136" s="45"/>
      <c r="D136" s="70"/>
      <c r="E136" s="45"/>
      <c r="F136" s="61">
        <f t="shared" si="11"/>
        <v>0</v>
      </c>
      <c r="G136" s="45"/>
    </row>
    <row r="137" spans="1:7" ht="16.5">
      <c r="A137" s="34"/>
      <c r="B137" s="45" t="s">
        <v>128</v>
      </c>
      <c r="C137" s="45"/>
      <c r="D137" s="70" t="str">
        <f t="shared" si="10"/>
        <v>39286,26</v>
      </c>
      <c r="E137" s="70" t="s">
        <v>154</v>
      </c>
      <c r="F137" s="61">
        <f t="shared" si="11"/>
        <v>0</v>
      </c>
      <c r="G137" s="45"/>
    </row>
    <row r="138" spans="1:7" ht="16.5">
      <c r="A138" s="34"/>
      <c r="B138" s="45" t="s">
        <v>129</v>
      </c>
      <c r="C138" s="45"/>
      <c r="D138" s="70" t="str">
        <f t="shared" si="10"/>
        <v>857,0</v>
      </c>
      <c r="E138" s="70" t="s">
        <v>155</v>
      </c>
      <c r="F138" s="61">
        <f t="shared" si="11"/>
        <v>0</v>
      </c>
      <c r="G138" s="45"/>
    </row>
    <row r="139" spans="1:7" ht="16.5">
      <c r="A139" s="34"/>
      <c r="B139" s="34" t="s">
        <v>130</v>
      </c>
      <c r="C139" s="34"/>
      <c r="D139" s="34"/>
      <c r="E139" s="34"/>
      <c r="F139" s="61">
        <f t="shared" si="11"/>
        <v>0</v>
      </c>
      <c r="G139" s="34"/>
    </row>
    <row r="140" spans="1:7" ht="16.5" customHeight="1">
      <c r="A140" s="34"/>
      <c r="B140" s="37" t="s">
        <v>131</v>
      </c>
      <c r="C140" s="37"/>
      <c r="D140" s="37"/>
      <c r="E140" s="37"/>
      <c r="F140" s="61">
        <f t="shared" si="11"/>
        <v>0</v>
      </c>
      <c r="G140" s="37"/>
    </row>
    <row r="141" spans="1:7" ht="16.5">
      <c r="A141" s="34"/>
      <c r="B141" s="34" t="s">
        <v>132</v>
      </c>
      <c r="C141" s="34"/>
      <c r="D141" s="34"/>
      <c r="E141" s="34"/>
      <c r="F141" s="61">
        <f t="shared" si="11"/>
        <v>0</v>
      </c>
      <c r="G141" s="34"/>
    </row>
    <row r="142" spans="1:7" ht="21" customHeight="1">
      <c r="A142" s="34"/>
      <c r="B142" s="73" t="s">
        <v>133</v>
      </c>
      <c r="C142" s="74">
        <f>C7+C8+C13+C14+C19+C24+C30+C31+C46+C109+C94+C120+C93</f>
        <v>0</v>
      </c>
      <c r="D142" s="74">
        <f>D7+D8+D13+D14+D19+D24+D30+D31+D46+D109+D94+D120+D93</f>
        <v>11441890</v>
      </c>
      <c r="E142" s="75">
        <f>E7+E8+E13+E14+E19+E24+E30+E31+E46+E109+E94+E120+E93</f>
        <v>11441890</v>
      </c>
      <c r="F142" s="75">
        <f>F7+F8+F13+F14+F19+F24+F30+F31+F46+F109+F94+F120+F93</f>
        <v>0</v>
      </c>
      <c r="G142" s="74">
        <v>11441890</v>
      </c>
    </row>
  </sheetData>
  <sheetProtection/>
  <mergeCells count="9">
    <mergeCell ref="A2:G2"/>
    <mergeCell ref="A4:A5"/>
    <mergeCell ref="B4:B5"/>
    <mergeCell ref="C4:C5"/>
    <mergeCell ref="D4:D5"/>
    <mergeCell ref="E4:E5"/>
    <mergeCell ref="A3:G3"/>
    <mergeCell ref="G4:G5"/>
    <mergeCell ref="F4:F5"/>
  </mergeCells>
  <printOptions/>
  <pageMargins left="1.1" right="0.1968503937007874" top="0.28" bottom="0.1968503937007874" header="0.36" footer="0.15"/>
  <pageSetup horizontalDpi="600" verticalDpi="600" orientation="portrait" paperSize="9" scale="50" r:id="rId1"/>
  <rowBreaks count="1" manualBreakCount="1">
    <brk id="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view="pageBreakPreview" zoomScale="90" zoomScaleNormal="54" zoomScaleSheetLayoutView="90" zoomScalePageLayoutView="0" workbookViewId="0" topLeftCell="A127">
      <selection activeCell="G140" sqref="G140"/>
    </sheetView>
  </sheetViews>
  <sheetFormatPr defaultColWidth="13.7109375" defaultRowHeight="15"/>
  <cols>
    <col min="1" max="1" width="5.28125" style="31" customWidth="1"/>
    <col min="2" max="2" width="56.00390625" style="31" customWidth="1"/>
    <col min="3" max="3" width="13.7109375" style="31" customWidth="1"/>
    <col min="4" max="4" width="16.140625" style="31" customWidth="1"/>
    <col min="5" max="5" width="16.57421875" style="31" customWidth="1"/>
    <col min="6" max="6" width="15.28125" style="31" customWidth="1"/>
    <col min="7" max="7" width="13.57421875" style="31" customWidth="1"/>
    <col min="8" max="234" width="9.140625" style="31" customWidth="1"/>
    <col min="235" max="235" width="5.57421875" style="31" customWidth="1"/>
    <col min="236" max="236" width="39.57421875" style="31" customWidth="1"/>
    <col min="237" max="237" width="13.140625" style="31" customWidth="1"/>
    <col min="238" max="238" width="13.7109375" style="31" customWidth="1"/>
    <col min="239" max="240" width="13.421875" style="31" customWidth="1"/>
    <col min="241" max="241" width="14.28125" style="31" customWidth="1"/>
    <col min="242" max="242" width="13.140625" style="31" customWidth="1"/>
    <col min="243" max="243" width="13.421875" style="31" customWidth="1"/>
    <col min="244" max="245" width="13.28125" style="31" customWidth="1"/>
    <col min="246" max="246" width="14.00390625" style="31" customWidth="1"/>
    <col min="247" max="247" width="13.140625" style="31" customWidth="1"/>
    <col min="248" max="248" width="14.140625" style="31" customWidth="1"/>
    <col min="249" max="249" width="13.7109375" style="31" customWidth="1"/>
    <col min="250" max="250" width="13.28125" style="31" customWidth="1"/>
    <col min="251" max="251" width="13.421875" style="31" customWidth="1"/>
    <col min="252" max="252" width="13.00390625" style="31" customWidth="1"/>
    <col min="253" max="253" width="13.421875" style="31" customWidth="1"/>
    <col min="254" max="254" width="13.57421875" style="31" customWidth="1"/>
    <col min="255" max="255" width="13.00390625" style="31" customWidth="1"/>
    <col min="256" max="16384" width="13.7109375" style="31" customWidth="1"/>
  </cols>
  <sheetData>
    <row r="1" spans="1:7" ht="31.5" customHeight="1">
      <c r="A1" s="85" t="s">
        <v>142</v>
      </c>
      <c r="B1" s="85"/>
      <c r="C1" s="85"/>
      <c r="D1" s="85"/>
      <c r="E1" s="85"/>
      <c r="F1" s="85"/>
      <c r="G1" s="85"/>
    </row>
    <row r="2" spans="1:7" ht="31.5" customHeight="1">
      <c r="A2" s="90"/>
      <c r="B2" s="90"/>
      <c r="C2" s="90"/>
      <c r="D2" s="90"/>
      <c r="E2" s="90"/>
      <c r="F2" s="90"/>
      <c r="G2" s="90"/>
    </row>
    <row r="3" spans="1:7" s="30" customFormat="1" ht="15" customHeight="1">
      <c r="A3" s="86" t="s">
        <v>0</v>
      </c>
      <c r="B3" s="86" t="s">
        <v>1</v>
      </c>
      <c r="C3" s="87" t="s">
        <v>139</v>
      </c>
      <c r="D3" s="87" t="s">
        <v>140</v>
      </c>
      <c r="E3" s="87" t="s">
        <v>141</v>
      </c>
      <c r="F3" s="87" t="s">
        <v>135</v>
      </c>
      <c r="G3" s="87" t="s">
        <v>134</v>
      </c>
    </row>
    <row r="4" spans="1:7" s="30" customFormat="1" ht="28.5" customHeight="1">
      <c r="A4" s="86"/>
      <c r="B4" s="86"/>
      <c r="C4" s="88"/>
      <c r="D4" s="88"/>
      <c r="E4" s="88"/>
      <c r="F4" s="88"/>
      <c r="G4" s="88"/>
    </row>
    <row r="5" spans="1:7" ht="16.5">
      <c r="A5" s="34">
        <v>211</v>
      </c>
      <c r="B5" s="35" t="s">
        <v>2</v>
      </c>
      <c r="C5" s="35"/>
      <c r="D5" s="35">
        <f>E5</f>
        <v>799895.04</v>
      </c>
      <c r="E5" s="35">
        <v>799895.04</v>
      </c>
      <c r="F5" s="35">
        <f>D5-E5</f>
        <v>0</v>
      </c>
      <c r="G5" s="36"/>
    </row>
    <row r="6" spans="1:7" ht="16.5">
      <c r="A6" s="34">
        <v>212</v>
      </c>
      <c r="B6" s="35" t="s">
        <v>3</v>
      </c>
      <c r="C6" s="35">
        <f>C7+C8+C9+C10</f>
        <v>0</v>
      </c>
      <c r="D6" s="35">
        <f>E6</f>
        <v>21840</v>
      </c>
      <c r="E6" s="35">
        <f>E7+E8+E9+E10</f>
        <v>21840</v>
      </c>
      <c r="F6" s="35">
        <f>F7+F8+F9+F10</f>
        <v>0</v>
      </c>
      <c r="G6" s="36"/>
    </row>
    <row r="7" spans="1:7" ht="16.5">
      <c r="A7" s="34"/>
      <c r="B7" s="34" t="s">
        <v>4</v>
      </c>
      <c r="C7" s="34"/>
      <c r="D7" s="34"/>
      <c r="E7" s="34"/>
      <c r="F7" s="34">
        <f>D7-E7</f>
        <v>0</v>
      </c>
      <c r="G7" s="34"/>
    </row>
    <row r="8" spans="1:7" ht="16.5">
      <c r="A8" s="34"/>
      <c r="B8" s="34" t="s">
        <v>5</v>
      </c>
      <c r="C8" s="34"/>
      <c r="D8" s="34"/>
      <c r="E8" s="34"/>
      <c r="F8" s="34">
        <f>D8-E8</f>
        <v>0</v>
      </c>
      <c r="G8" s="34"/>
    </row>
    <row r="9" spans="1:7" ht="16.5">
      <c r="A9" s="34"/>
      <c r="B9" s="34" t="s">
        <v>6</v>
      </c>
      <c r="C9" s="34"/>
      <c r="D9" s="34">
        <f>E9</f>
        <v>21840</v>
      </c>
      <c r="E9" s="34">
        <v>21840</v>
      </c>
      <c r="F9" s="34">
        <f>D9-E9</f>
        <v>0</v>
      </c>
      <c r="G9" s="34"/>
    </row>
    <row r="10" spans="1:7" ht="16.5">
      <c r="A10" s="34"/>
      <c r="B10" s="34" t="s">
        <v>7</v>
      </c>
      <c r="C10" s="34"/>
      <c r="D10" s="34"/>
      <c r="E10" s="34"/>
      <c r="F10" s="34">
        <f>D10-E10</f>
        <v>0</v>
      </c>
      <c r="G10" s="34"/>
    </row>
    <row r="11" spans="1:7" ht="16.5">
      <c r="A11" s="34">
        <v>213</v>
      </c>
      <c r="B11" s="35" t="s">
        <v>8</v>
      </c>
      <c r="C11" s="35"/>
      <c r="D11" s="35">
        <f>E11</f>
        <v>179321.49</v>
      </c>
      <c r="E11" s="35">
        <v>179321.49</v>
      </c>
      <c r="F11" s="38">
        <f>D11-E11</f>
        <v>0</v>
      </c>
      <c r="G11" s="36"/>
    </row>
    <row r="12" spans="1:7" ht="16.5">
      <c r="A12" s="34">
        <v>221</v>
      </c>
      <c r="B12" s="35" t="s">
        <v>9</v>
      </c>
      <c r="C12" s="35">
        <f>C13+C14+C15+C16</f>
        <v>0</v>
      </c>
      <c r="D12" s="35">
        <f>D13+D14+D15+D16</f>
        <v>0</v>
      </c>
      <c r="E12" s="35"/>
      <c r="F12" s="35">
        <f>F13+F14+F15+F16</f>
        <v>0</v>
      </c>
      <c r="G12" s="36"/>
    </row>
    <row r="13" spans="1:7" ht="16.5">
      <c r="A13" s="34"/>
      <c r="B13" s="34" t="s">
        <v>10</v>
      </c>
      <c r="C13" s="34">
        <v>0</v>
      </c>
      <c r="D13" s="34"/>
      <c r="E13" s="34"/>
      <c r="F13" s="34">
        <f>D13-E13</f>
        <v>0</v>
      </c>
      <c r="G13" s="34"/>
    </row>
    <row r="14" spans="1:7" ht="15.75" customHeight="1">
      <c r="A14" s="34"/>
      <c r="B14" s="37" t="s">
        <v>11</v>
      </c>
      <c r="C14" s="37"/>
      <c r="D14" s="37"/>
      <c r="E14" s="37"/>
      <c r="F14" s="34">
        <f>D14-E14</f>
        <v>0</v>
      </c>
      <c r="G14" s="37"/>
    </row>
    <row r="15" spans="1:7" ht="16.5">
      <c r="A15" s="34"/>
      <c r="B15" s="37" t="s">
        <v>12</v>
      </c>
      <c r="C15" s="37">
        <v>0</v>
      </c>
      <c r="D15" s="37">
        <v>0</v>
      </c>
      <c r="E15" s="37"/>
      <c r="F15" s="34">
        <f>D15-E15</f>
        <v>0</v>
      </c>
      <c r="G15" s="37"/>
    </row>
    <row r="16" spans="1:7" ht="33" customHeight="1">
      <c r="A16" s="34"/>
      <c r="B16" s="37" t="s">
        <v>13</v>
      </c>
      <c r="C16" s="37"/>
      <c r="D16" s="37"/>
      <c r="E16" s="37"/>
      <c r="F16" s="34">
        <f>D16-E16</f>
        <v>0</v>
      </c>
      <c r="G16" s="37"/>
    </row>
    <row r="17" spans="1:7" ht="16.5">
      <c r="A17" s="34">
        <v>222</v>
      </c>
      <c r="B17" s="35" t="s">
        <v>14</v>
      </c>
      <c r="C17" s="35">
        <f>C18+C19+C20+C21</f>
        <v>0</v>
      </c>
      <c r="D17" s="35">
        <f>D18+D19+D20+D21</f>
        <v>94840</v>
      </c>
      <c r="E17" s="35">
        <f>E18+E19+E20+E21</f>
        <v>94840</v>
      </c>
      <c r="F17" s="35">
        <f>F18+F19+F20+F21</f>
        <v>0</v>
      </c>
      <c r="G17" s="36"/>
    </row>
    <row r="18" spans="1:7" ht="16.5">
      <c r="A18" s="34"/>
      <c r="B18" s="34" t="s">
        <v>15</v>
      </c>
      <c r="C18" s="34"/>
      <c r="D18" s="34"/>
      <c r="E18" s="34"/>
      <c r="F18" s="34">
        <f>D18-E18</f>
        <v>0</v>
      </c>
      <c r="G18" s="34"/>
    </row>
    <row r="19" spans="1:7" ht="16.5">
      <c r="A19" s="34"/>
      <c r="B19" s="34" t="s">
        <v>16</v>
      </c>
      <c r="C19" s="34"/>
      <c r="D19" s="34"/>
      <c r="E19" s="34"/>
      <c r="F19" s="34">
        <f>D19-E19</f>
        <v>0</v>
      </c>
      <c r="G19" s="34"/>
    </row>
    <row r="20" spans="1:7" ht="16.5">
      <c r="A20" s="34"/>
      <c r="B20" s="34" t="s">
        <v>17</v>
      </c>
      <c r="C20" s="34"/>
      <c r="D20" s="34"/>
      <c r="E20" s="34"/>
      <c r="F20" s="34">
        <f>D20-E20</f>
        <v>0</v>
      </c>
      <c r="G20" s="34"/>
    </row>
    <row r="21" spans="1:7" ht="16.5">
      <c r="A21" s="34"/>
      <c r="B21" s="34" t="s">
        <v>18</v>
      </c>
      <c r="C21" s="34"/>
      <c r="D21" s="34">
        <f>E21</f>
        <v>94840</v>
      </c>
      <c r="E21" s="34">
        <v>94840</v>
      </c>
      <c r="F21" s="34">
        <f>D21-E21</f>
        <v>0</v>
      </c>
      <c r="G21" s="34"/>
    </row>
    <row r="22" spans="1:7" ht="16.5">
      <c r="A22" s="34">
        <v>223</v>
      </c>
      <c r="B22" s="35" t="s">
        <v>19</v>
      </c>
      <c r="C22" s="35">
        <f>C23+C24+C25+C26+C27</f>
        <v>0</v>
      </c>
      <c r="D22" s="35">
        <f>D23+D24+D25+D26+D27</f>
        <v>0</v>
      </c>
      <c r="E22" s="35">
        <f>E23+E24+E25+E26+E27</f>
        <v>0</v>
      </c>
      <c r="F22" s="35">
        <f>F23+F24+F25+F26+F27</f>
        <v>0</v>
      </c>
      <c r="G22" s="36"/>
    </row>
    <row r="23" spans="1:7" ht="16.5">
      <c r="A23" s="34"/>
      <c r="B23" s="34" t="s">
        <v>20</v>
      </c>
      <c r="C23" s="34"/>
      <c r="D23" s="34"/>
      <c r="E23" s="34"/>
      <c r="F23" s="34">
        <f aca="true" t="shared" si="0" ref="F23:F28">D23-E23</f>
        <v>0</v>
      </c>
      <c r="G23" s="34"/>
    </row>
    <row r="24" spans="1:7" ht="16.5">
      <c r="A24" s="34"/>
      <c r="B24" s="34" t="s">
        <v>21</v>
      </c>
      <c r="C24" s="34"/>
      <c r="D24" s="34"/>
      <c r="E24" s="34"/>
      <c r="F24" s="34">
        <f t="shared" si="0"/>
        <v>0</v>
      </c>
      <c r="G24" s="34"/>
    </row>
    <row r="25" spans="1:7" ht="16.5">
      <c r="A25" s="34"/>
      <c r="B25" s="34" t="s">
        <v>22</v>
      </c>
      <c r="C25" s="34"/>
      <c r="D25" s="34"/>
      <c r="E25" s="34"/>
      <c r="F25" s="34">
        <f t="shared" si="0"/>
        <v>0</v>
      </c>
      <c r="G25" s="34"/>
    </row>
    <row r="26" spans="1:7" ht="16.5">
      <c r="A26" s="34"/>
      <c r="B26" s="34" t="s">
        <v>23</v>
      </c>
      <c r="C26" s="34"/>
      <c r="D26" s="34"/>
      <c r="E26" s="34"/>
      <c r="F26" s="34">
        <f t="shared" si="0"/>
        <v>0</v>
      </c>
      <c r="G26" s="34"/>
    </row>
    <row r="27" spans="1:7" ht="16.5">
      <c r="A27" s="34"/>
      <c r="B27" s="34" t="s">
        <v>24</v>
      </c>
      <c r="C27" s="34"/>
      <c r="D27" s="34"/>
      <c r="E27" s="34"/>
      <c r="F27" s="34">
        <f t="shared" si="0"/>
        <v>0</v>
      </c>
      <c r="G27" s="34"/>
    </row>
    <row r="28" spans="1:7" ht="16.5">
      <c r="A28" s="34">
        <v>224</v>
      </c>
      <c r="B28" s="36" t="s">
        <v>25</v>
      </c>
      <c r="C28" s="36"/>
      <c r="D28" s="36">
        <f>E28</f>
        <v>120000</v>
      </c>
      <c r="E28" s="36">
        <v>120000</v>
      </c>
      <c r="F28" s="34">
        <f t="shared" si="0"/>
        <v>0</v>
      </c>
      <c r="G28" s="36"/>
    </row>
    <row r="29" spans="1:7" ht="16.5">
      <c r="A29" s="34">
        <v>225</v>
      </c>
      <c r="B29" s="35" t="s">
        <v>26</v>
      </c>
      <c r="C29" s="40">
        <f>C30+C31+C32+C33+C34+C35+C36+C37+C38+C39+C40+C41+C42+C43</f>
        <v>0</v>
      </c>
      <c r="D29" s="40">
        <f>D30+D31+D32+D33+D34+D35+D36+D37+D38+D39+D40+D41+D42+D43</f>
        <v>152615.67</v>
      </c>
      <c r="E29" s="41">
        <f>E30+E31+E32+E33+E34+E35+E36+E37+E38+E39+E40+E41+E42+E43</f>
        <v>152615.67</v>
      </c>
      <c r="F29" s="35">
        <f>F30+F31+F32+F33+F34+F35+F36+F37+F38+F39+F40+F41+F42+F43</f>
        <v>0</v>
      </c>
      <c r="G29" s="36"/>
    </row>
    <row r="30" spans="1:7" ht="16.5">
      <c r="A30" s="34"/>
      <c r="B30" s="34" t="s">
        <v>27</v>
      </c>
      <c r="C30" s="34"/>
      <c r="D30" s="34"/>
      <c r="E30" s="34"/>
      <c r="F30" s="34">
        <f>D30-E30</f>
        <v>0</v>
      </c>
      <c r="G30" s="34"/>
    </row>
    <row r="31" spans="1:7" ht="16.5">
      <c r="A31" s="34"/>
      <c r="B31" s="34" t="s">
        <v>28</v>
      </c>
      <c r="C31" s="34"/>
      <c r="D31" s="95">
        <f>E31</f>
        <v>94898</v>
      </c>
      <c r="E31" s="95">
        <v>94898</v>
      </c>
      <c r="F31" s="34">
        <f aca="true" t="shared" si="1" ref="F31:F43">D31-E31</f>
        <v>0</v>
      </c>
      <c r="G31" s="34"/>
    </row>
    <row r="32" spans="1:7" ht="16.5">
      <c r="A32" s="34"/>
      <c r="B32" s="34" t="s">
        <v>29</v>
      </c>
      <c r="C32" s="34"/>
      <c r="D32" s="95"/>
      <c r="E32" s="95"/>
      <c r="F32" s="34">
        <f t="shared" si="1"/>
        <v>0</v>
      </c>
      <c r="G32" s="34"/>
    </row>
    <row r="33" spans="1:7" ht="16.5">
      <c r="A33" s="34"/>
      <c r="B33" s="42" t="s">
        <v>30</v>
      </c>
      <c r="C33" s="42"/>
      <c r="D33" s="95"/>
      <c r="E33" s="97"/>
      <c r="F33" s="34">
        <f t="shared" si="1"/>
        <v>0</v>
      </c>
      <c r="G33" s="42"/>
    </row>
    <row r="34" spans="1:7" ht="16.5">
      <c r="A34" s="34"/>
      <c r="B34" s="82" t="s">
        <v>31</v>
      </c>
      <c r="C34" s="42"/>
      <c r="D34" s="95" t="str">
        <f aca="true" t="shared" si="2" ref="D32:D39">E34</f>
        <v>11544,5</v>
      </c>
      <c r="E34" s="97" t="s">
        <v>146</v>
      </c>
      <c r="F34" s="34">
        <f t="shared" si="1"/>
        <v>0</v>
      </c>
      <c r="G34" s="42"/>
    </row>
    <row r="35" spans="1:7" ht="16.5">
      <c r="A35" s="34"/>
      <c r="B35" s="82" t="s">
        <v>32</v>
      </c>
      <c r="C35" s="42"/>
      <c r="D35" s="95" t="str">
        <f t="shared" si="2"/>
        <v>18729,29</v>
      </c>
      <c r="E35" s="81" t="s">
        <v>158</v>
      </c>
      <c r="F35" s="34">
        <f t="shared" si="1"/>
        <v>0</v>
      </c>
      <c r="G35" s="42"/>
    </row>
    <row r="36" spans="1:7" ht="52.5" customHeight="1">
      <c r="A36" s="34"/>
      <c r="B36" s="82" t="s">
        <v>33</v>
      </c>
      <c r="C36" s="42"/>
      <c r="D36" s="95" t="str">
        <f t="shared" si="2"/>
        <v>7650</v>
      </c>
      <c r="E36" s="81" t="s">
        <v>147</v>
      </c>
      <c r="F36" s="34">
        <f t="shared" si="1"/>
        <v>0</v>
      </c>
      <c r="G36" s="42"/>
    </row>
    <row r="37" spans="1:7" ht="16.5">
      <c r="A37" s="34"/>
      <c r="B37" s="34" t="s">
        <v>34</v>
      </c>
      <c r="C37" s="34"/>
      <c r="D37" s="95"/>
      <c r="E37" s="95"/>
      <c r="F37" s="34">
        <f t="shared" si="1"/>
        <v>0</v>
      </c>
      <c r="G37" s="34"/>
    </row>
    <row r="38" spans="1:7" ht="16.5">
      <c r="A38" s="34"/>
      <c r="B38" s="34" t="s">
        <v>35</v>
      </c>
      <c r="C38" s="34"/>
      <c r="D38" s="95"/>
      <c r="E38" s="95"/>
      <c r="F38" s="34">
        <f t="shared" si="1"/>
        <v>0</v>
      </c>
      <c r="G38" s="34"/>
    </row>
    <row r="39" spans="1:7" ht="18" customHeight="1">
      <c r="A39" s="34"/>
      <c r="B39" s="37" t="s">
        <v>36</v>
      </c>
      <c r="C39" s="37"/>
      <c r="D39" s="95">
        <f t="shared" si="2"/>
        <v>19793.88</v>
      </c>
      <c r="E39" s="96">
        <v>19793.88</v>
      </c>
      <c r="F39" s="34">
        <f t="shared" si="1"/>
        <v>0</v>
      </c>
      <c r="G39" s="37"/>
    </row>
    <row r="40" spans="1:7" ht="16.5">
      <c r="A40" s="34"/>
      <c r="B40" s="34" t="s">
        <v>37</v>
      </c>
      <c r="C40" s="34"/>
      <c r="D40" s="34"/>
      <c r="E40" s="34"/>
      <c r="F40" s="34">
        <f t="shared" si="1"/>
        <v>0</v>
      </c>
      <c r="G40" s="34"/>
    </row>
    <row r="41" spans="1:7" ht="16.5">
      <c r="A41" s="34"/>
      <c r="B41" s="82" t="s">
        <v>38</v>
      </c>
      <c r="C41" s="43"/>
      <c r="D41" s="43"/>
      <c r="E41" s="43"/>
      <c r="F41" s="34">
        <f t="shared" si="1"/>
        <v>0</v>
      </c>
      <c r="G41" s="43"/>
    </row>
    <row r="42" spans="1:7" ht="16.5">
      <c r="A42" s="34"/>
      <c r="B42" s="83" t="s">
        <v>39</v>
      </c>
      <c r="C42" s="43"/>
      <c r="D42" s="43"/>
      <c r="E42" s="43"/>
      <c r="F42" s="34">
        <f t="shared" si="1"/>
        <v>0</v>
      </c>
      <c r="G42" s="43"/>
    </row>
    <row r="43" spans="1:7" ht="16.5">
      <c r="A43" s="34"/>
      <c r="B43" s="34" t="s">
        <v>40</v>
      </c>
      <c r="C43" s="34"/>
      <c r="D43" s="34"/>
      <c r="E43" s="34"/>
      <c r="F43" s="34">
        <f t="shared" si="1"/>
        <v>0</v>
      </c>
      <c r="G43" s="34"/>
    </row>
    <row r="44" spans="1:7" ht="16.5">
      <c r="A44" s="34">
        <v>226</v>
      </c>
      <c r="B44" s="35" t="s">
        <v>41</v>
      </c>
      <c r="C44" s="40">
        <f>C45+C46+C47+C48+C49+C50+C51+C52+C53+C54+C55+C56+C57+C58+C59+C60+C61+C62+C63+C64+C65+C66+C67+C68+C69+C70+C71+C72+C73+C74+C75+C76+C77+C78+C79+C80+C81+C82+C83+C84+C85+C86+C87+C88+C89</f>
        <v>0</v>
      </c>
      <c r="D44" s="40">
        <f>D45+D46+D47+D48+D49+D50+D51+D52+D53+D54+D55+D56+D57+D58+D59+D60+D61+D62+D63+D64+D65+D66+D67+D68+D69+D70+D71+D72+D73+D74+D75+D76+D77+D78+D79+D80+D81+D82+D83+D84+D85+D86+D87+D88+D89</f>
        <v>107730.25</v>
      </c>
      <c r="E44" s="40">
        <f>E45+E46+E47+E48+E49+E50+E51+E52+E53+E54+E55+E56+E57+E58+E59+E60+E61+E62+E63+E64+E65+E66+E67+E68+E69+E70+E71+E72+E73+E74+E75+E76+E77+E78+E79+E80+E81+E82+E83+E84+E85+E86+E87+E88+E89</f>
        <v>107730.25</v>
      </c>
      <c r="F44" s="35">
        <f>F45+F46+F47+F48+F49+F50+F51+F52+F53+F54+F55+F56+F57+F58+F59+F60+F61+F62+F63+F64+F65+F66+F67+F68+F69+F70+F71+F72+F73+F74+F75+F76+F77+F78+F79+F80+F81+F82+F83+F84+F85+F86+F87+F88+F89</f>
        <v>0</v>
      </c>
      <c r="G44" s="35"/>
    </row>
    <row r="45" spans="1:7" ht="33">
      <c r="A45" s="34"/>
      <c r="B45" s="82" t="s">
        <v>42</v>
      </c>
      <c r="C45" s="43"/>
      <c r="D45" s="43"/>
      <c r="E45" s="43"/>
      <c r="F45" s="34">
        <f>D45-E45</f>
        <v>0</v>
      </c>
      <c r="G45" s="43"/>
    </row>
    <row r="46" spans="1:7" ht="16.5">
      <c r="A46" s="34"/>
      <c r="B46" s="82" t="s">
        <v>43</v>
      </c>
      <c r="C46" s="43"/>
      <c r="D46" s="43"/>
      <c r="E46" s="43"/>
      <c r="F46" s="34">
        <f aca="true" t="shared" si="3" ref="F46:F89">D46-E46</f>
        <v>0</v>
      </c>
      <c r="G46" s="43"/>
    </row>
    <row r="47" spans="1:7" ht="16.5">
      <c r="A47" s="34"/>
      <c r="B47" s="82" t="s">
        <v>44</v>
      </c>
      <c r="C47" s="43"/>
      <c r="D47" s="43"/>
      <c r="E47" s="43"/>
      <c r="F47" s="34">
        <f t="shared" si="3"/>
        <v>0</v>
      </c>
      <c r="G47" s="43"/>
    </row>
    <row r="48" spans="1:7" ht="16.5">
      <c r="A48" s="34"/>
      <c r="B48" s="82" t="s">
        <v>45</v>
      </c>
      <c r="C48" s="43"/>
      <c r="D48" s="43"/>
      <c r="E48" s="43"/>
      <c r="F48" s="34">
        <f t="shared" si="3"/>
        <v>0</v>
      </c>
      <c r="G48" s="43"/>
    </row>
    <row r="49" spans="1:7" ht="33">
      <c r="A49" s="34"/>
      <c r="B49" s="82" t="s">
        <v>46</v>
      </c>
      <c r="C49" s="43"/>
      <c r="D49" s="43"/>
      <c r="E49" s="43"/>
      <c r="F49" s="34">
        <f t="shared" si="3"/>
        <v>0</v>
      </c>
      <c r="G49" s="43"/>
    </row>
    <row r="50" spans="1:7" ht="16.5">
      <c r="A50" s="34"/>
      <c r="B50" s="82" t="s">
        <v>47</v>
      </c>
      <c r="C50" s="43"/>
      <c r="D50" s="43"/>
      <c r="E50" s="43"/>
      <c r="F50" s="34">
        <f t="shared" si="3"/>
        <v>0</v>
      </c>
      <c r="G50" s="43"/>
    </row>
    <row r="51" spans="1:7" ht="33">
      <c r="A51" s="34"/>
      <c r="B51" s="82" t="s">
        <v>48</v>
      </c>
      <c r="C51" s="43"/>
      <c r="D51" s="43"/>
      <c r="E51" s="43"/>
      <c r="F51" s="34">
        <f t="shared" si="3"/>
        <v>0</v>
      </c>
      <c r="G51" s="43"/>
    </row>
    <row r="52" spans="1:7" ht="16.5">
      <c r="A52" s="34"/>
      <c r="B52" s="82" t="s">
        <v>49</v>
      </c>
      <c r="C52" s="43"/>
      <c r="D52" s="49">
        <v>1278.99</v>
      </c>
      <c r="E52" s="84">
        <v>1278.99</v>
      </c>
      <c r="F52" s="34">
        <f t="shared" si="3"/>
        <v>0</v>
      </c>
      <c r="G52" s="43"/>
    </row>
    <row r="53" spans="1:7" ht="16.5">
      <c r="A53" s="34"/>
      <c r="B53" s="82" t="s">
        <v>50</v>
      </c>
      <c r="C53" s="43"/>
      <c r="D53" s="43"/>
      <c r="E53" s="43"/>
      <c r="F53" s="34">
        <f t="shared" si="3"/>
        <v>0</v>
      </c>
      <c r="G53" s="43"/>
    </row>
    <row r="54" spans="1:7" ht="33">
      <c r="A54" s="34"/>
      <c r="B54" s="82" t="s">
        <v>51</v>
      </c>
      <c r="C54" s="43"/>
      <c r="D54" s="43"/>
      <c r="E54" s="43"/>
      <c r="F54" s="34">
        <f t="shared" si="3"/>
        <v>0</v>
      </c>
      <c r="G54" s="43"/>
    </row>
    <row r="55" spans="1:7" ht="16.5">
      <c r="A55" s="34"/>
      <c r="B55" s="82" t="s">
        <v>52</v>
      </c>
      <c r="C55" s="43"/>
      <c r="D55" s="43"/>
      <c r="E55" s="43"/>
      <c r="F55" s="34">
        <f t="shared" si="3"/>
        <v>0</v>
      </c>
      <c r="G55" s="43"/>
    </row>
    <row r="56" spans="1:7" ht="49.5">
      <c r="A56" s="34"/>
      <c r="B56" s="82" t="s">
        <v>53</v>
      </c>
      <c r="C56" s="43"/>
      <c r="D56" s="43" t="s">
        <v>159</v>
      </c>
      <c r="E56" s="43" t="s">
        <v>159</v>
      </c>
      <c r="F56" s="34">
        <f t="shared" si="3"/>
        <v>0</v>
      </c>
      <c r="G56" s="43"/>
    </row>
    <row r="57" spans="1:7" ht="33">
      <c r="A57" s="34"/>
      <c r="B57" s="82" t="s">
        <v>54</v>
      </c>
      <c r="C57" s="43"/>
      <c r="D57" s="43" t="s">
        <v>160</v>
      </c>
      <c r="E57" s="43" t="s">
        <v>160</v>
      </c>
      <c r="F57" s="34">
        <f t="shared" si="3"/>
        <v>0</v>
      </c>
      <c r="G57" s="43"/>
    </row>
    <row r="58" spans="1:7" ht="16.5">
      <c r="A58" s="34"/>
      <c r="B58" s="82" t="s">
        <v>55</v>
      </c>
      <c r="C58" s="43"/>
      <c r="D58" s="43"/>
      <c r="E58" s="43"/>
      <c r="F58" s="34">
        <f t="shared" si="3"/>
        <v>0</v>
      </c>
      <c r="G58" s="43"/>
    </row>
    <row r="59" spans="1:7" ht="16.5">
      <c r="A59" s="34"/>
      <c r="B59" s="82" t="s">
        <v>56</v>
      </c>
      <c r="C59" s="43"/>
      <c r="D59" s="43" t="s">
        <v>164</v>
      </c>
      <c r="E59" s="43" t="s">
        <v>164</v>
      </c>
      <c r="F59" s="34">
        <f t="shared" si="3"/>
        <v>0</v>
      </c>
      <c r="G59" s="43"/>
    </row>
    <row r="60" spans="1:7" ht="16.5">
      <c r="A60" s="34"/>
      <c r="B60" s="82" t="s">
        <v>57</v>
      </c>
      <c r="C60" s="43"/>
      <c r="D60" s="43"/>
      <c r="E60" s="43"/>
      <c r="F60" s="34">
        <f t="shared" si="3"/>
        <v>0</v>
      </c>
      <c r="G60" s="43"/>
    </row>
    <row r="61" spans="1:7" ht="16.5">
      <c r="A61" s="34"/>
      <c r="B61" s="82" t="s">
        <v>58</v>
      </c>
      <c r="C61" s="43"/>
      <c r="D61" s="43"/>
      <c r="E61" s="43"/>
      <c r="F61" s="34">
        <f t="shared" si="3"/>
        <v>0</v>
      </c>
      <c r="G61" s="43"/>
    </row>
    <row r="62" spans="1:7" ht="16.5">
      <c r="A62" s="34"/>
      <c r="B62" s="82" t="s">
        <v>59</v>
      </c>
      <c r="C62" s="43"/>
      <c r="D62" s="43"/>
      <c r="E62" s="43"/>
      <c r="F62" s="34">
        <f t="shared" si="3"/>
        <v>0</v>
      </c>
      <c r="G62" s="43"/>
    </row>
    <row r="63" spans="1:7" ht="16.5">
      <c r="A63" s="34"/>
      <c r="B63" s="82" t="s">
        <v>60</v>
      </c>
      <c r="C63" s="43"/>
      <c r="D63" s="43"/>
      <c r="E63" s="43"/>
      <c r="F63" s="34">
        <f t="shared" si="3"/>
        <v>0</v>
      </c>
      <c r="G63" s="43"/>
    </row>
    <row r="64" spans="1:7" ht="16.5">
      <c r="A64" s="34"/>
      <c r="B64" s="82" t="s">
        <v>61</v>
      </c>
      <c r="C64" s="43"/>
      <c r="D64" s="43"/>
      <c r="E64" s="43"/>
      <c r="F64" s="34">
        <f t="shared" si="3"/>
        <v>0</v>
      </c>
      <c r="G64" s="43"/>
    </row>
    <row r="65" spans="1:7" ht="16.5">
      <c r="A65" s="34"/>
      <c r="B65" s="82" t="s">
        <v>62</v>
      </c>
      <c r="C65" s="43"/>
      <c r="D65" s="43"/>
      <c r="E65" s="43"/>
      <c r="F65" s="34">
        <f t="shared" si="3"/>
        <v>0</v>
      </c>
      <c r="G65" s="43"/>
    </row>
    <row r="66" spans="1:7" ht="16.5">
      <c r="A66" s="34"/>
      <c r="B66" s="82" t="s">
        <v>63</v>
      </c>
      <c r="C66" s="43"/>
      <c r="D66" s="43"/>
      <c r="E66" s="43"/>
      <c r="F66" s="34">
        <f t="shared" si="3"/>
        <v>0</v>
      </c>
      <c r="G66" s="43"/>
    </row>
    <row r="67" spans="1:7" ht="16.5">
      <c r="A67" s="34"/>
      <c r="B67" s="82" t="s">
        <v>64</v>
      </c>
      <c r="C67" s="43"/>
      <c r="D67" s="43"/>
      <c r="E67" s="43"/>
      <c r="F67" s="34">
        <f t="shared" si="3"/>
        <v>0</v>
      </c>
      <c r="G67" s="43"/>
    </row>
    <row r="68" spans="1:7" ht="16.5">
      <c r="A68" s="34"/>
      <c r="B68" s="82" t="s">
        <v>65</v>
      </c>
      <c r="C68" s="43"/>
      <c r="D68" s="43" t="s">
        <v>166</v>
      </c>
      <c r="E68" s="43" t="s">
        <v>161</v>
      </c>
      <c r="F68" s="34">
        <f t="shared" si="3"/>
        <v>0</v>
      </c>
      <c r="G68" s="43"/>
    </row>
    <row r="69" spans="1:7" ht="49.5">
      <c r="A69" s="34"/>
      <c r="B69" s="82" t="s">
        <v>66</v>
      </c>
      <c r="C69" s="43"/>
      <c r="D69" s="43"/>
      <c r="E69" s="43"/>
      <c r="F69" s="34">
        <f t="shared" si="3"/>
        <v>0</v>
      </c>
      <c r="G69" s="43"/>
    </row>
    <row r="70" spans="1:7" ht="16.5">
      <c r="A70" s="34"/>
      <c r="B70" s="82" t="s">
        <v>67</v>
      </c>
      <c r="C70" s="43"/>
      <c r="D70" s="43"/>
      <c r="E70" s="43"/>
      <c r="F70" s="34">
        <f t="shared" si="3"/>
        <v>0</v>
      </c>
      <c r="G70" s="43"/>
    </row>
    <row r="71" spans="1:7" ht="16.5">
      <c r="A71" s="34"/>
      <c r="B71" s="82" t="s">
        <v>68</v>
      </c>
      <c r="C71" s="43"/>
      <c r="D71" s="43"/>
      <c r="E71" s="43"/>
      <c r="F71" s="34">
        <f t="shared" si="3"/>
        <v>0</v>
      </c>
      <c r="G71" s="43"/>
    </row>
    <row r="72" spans="1:7" ht="16.5">
      <c r="A72" s="34"/>
      <c r="B72" s="82" t="s">
        <v>69</v>
      </c>
      <c r="C72" s="43"/>
      <c r="D72" s="43"/>
      <c r="E72" s="43"/>
      <c r="F72" s="34">
        <f t="shared" si="3"/>
        <v>0</v>
      </c>
      <c r="G72" s="43"/>
    </row>
    <row r="73" spans="1:7" ht="49.5">
      <c r="A73" s="34"/>
      <c r="B73" s="82" t="s">
        <v>70</v>
      </c>
      <c r="C73" s="43"/>
      <c r="D73" s="43"/>
      <c r="E73" s="43"/>
      <c r="F73" s="34">
        <f t="shared" si="3"/>
        <v>0</v>
      </c>
      <c r="G73" s="43"/>
    </row>
    <row r="74" spans="1:7" ht="33">
      <c r="A74" s="34"/>
      <c r="B74" s="82" t="s">
        <v>71</v>
      </c>
      <c r="C74" s="43"/>
      <c r="D74" s="43"/>
      <c r="E74" s="43"/>
      <c r="F74" s="34">
        <f t="shared" si="3"/>
        <v>0</v>
      </c>
      <c r="G74" s="43"/>
    </row>
    <row r="75" spans="1:7" ht="16.5">
      <c r="A75" s="34"/>
      <c r="B75" s="82" t="s">
        <v>72</v>
      </c>
      <c r="C75" s="43"/>
      <c r="D75" s="43" t="s">
        <v>162</v>
      </c>
      <c r="E75" s="43" t="s">
        <v>162</v>
      </c>
      <c r="F75" s="34">
        <f t="shared" si="3"/>
        <v>0</v>
      </c>
      <c r="G75" s="43"/>
    </row>
    <row r="76" spans="1:7" ht="16.5">
      <c r="A76" s="34"/>
      <c r="B76" s="82" t="s">
        <v>73</v>
      </c>
      <c r="C76" s="43"/>
      <c r="D76" s="43"/>
      <c r="E76" s="43"/>
      <c r="F76" s="34">
        <f t="shared" si="3"/>
        <v>0</v>
      </c>
      <c r="G76" s="43"/>
    </row>
    <row r="77" spans="1:7" ht="33">
      <c r="A77" s="34"/>
      <c r="B77" s="82" t="s">
        <v>74</v>
      </c>
      <c r="C77" s="43"/>
      <c r="D77" s="43"/>
      <c r="E77" s="43"/>
      <c r="F77" s="34">
        <f t="shared" si="3"/>
        <v>0</v>
      </c>
      <c r="G77" s="43"/>
    </row>
    <row r="78" spans="1:7" ht="33">
      <c r="A78" s="34"/>
      <c r="B78" s="82" t="s">
        <v>75</v>
      </c>
      <c r="C78" s="43"/>
      <c r="D78" s="43"/>
      <c r="E78" s="43"/>
      <c r="F78" s="34">
        <f t="shared" si="3"/>
        <v>0</v>
      </c>
      <c r="G78" s="43"/>
    </row>
    <row r="79" spans="1:7" ht="16.5">
      <c r="A79" s="34"/>
      <c r="B79" s="82" t="s">
        <v>76</v>
      </c>
      <c r="C79" s="43" t="s">
        <v>137</v>
      </c>
      <c r="D79" s="43" t="s">
        <v>163</v>
      </c>
      <c r="E79" s="43" t="s">
        <v>163</v>
      </c>
      <c r="F79" s="34">
        <f t="shared" si="3"/>
        <v>0</v>
      </c>
      <c r="G79" s="43"/>
    </row>
    <row r="80" spans="1:7" ht="16.5">
      <c r="A80" s="34"/>
      <c r="B80" s="82" t="s">
        <v>77</v>
      </c>
      <c r="C80" s="43"/>
      <c r="D80" s="43"/>
      <c r="E80" s="43"/>
      <c r="F80" s="34">
        <f t="shared" si="3"/>
        <v>0</v>
      </c>
      <c r="G80" s="43"/>
    </row>
    <row r="81" spans="1:7" ht="16.5">
      <c r="A81" s="34"/>
      <c r="B81" s="82" t="s">
        <v>78</v>
      </c>
      <c r="C81" s="43"/>
      <c r="D81" s="43"/>
      <c r="E81" s="43"/>
      <c r="F81" s="34">
        <f t="shared" si="3"/>
        <v>0</v>
      </c>
      <c r="G81" s="43"/>
    </row>
    <row r="82" spans="1:7" ht="16.5">
      <c r="A82" s="34"/>
      <c r="B82" s="82" t="s">
        <v>56</v>
      </c>
      <c r="C82" s="43"/>
      <c r="D82" s="43"/>
      <c r="E82" s="43"/>
      <c r="F82" s="34">
        <f t="shared" si="3"/>
        <v>0</v>
      </c>
      <c r="G82" s="43"/>
    </row>
    <row r="83" spans="1:7" ht="16.5">
      <c r="A83" s="34"/>
      <c r="B83" s="82" t="s">
        <v>79</v>
      </c>
      <c r="C83" s="43"/>
      <c r="D83" s="43"/>
      <c r="E83" s="43"/>
      <c r="F83" s="34">
        <f t="shared" si="3"/>
        <v>0</v>
      </c>
      <c r="G83" s="43"/>
    </row>
    <row r="84" spans="1:7" ht="33">
      <c r="A84" s="34"/>
      <c r="B84" s="82" t="s">
        <v>80</v>
      </c>
      <c r="C84" s="43"/>
      <c r="D84" s="43"/>
      <c r="E84" s="43"/>
      <c r="F84" s="34">
        <f t="shared" si="3"/>
        <v>0</v>
      </c>
      <c r="G84" s="43"/>
    </row>
    <row r="85" spans="1:7" ht="16.5">
      <c r="A85" s="34"/>
      <c r="B85" s="82" t="s">
        <v>81</v>
      </c>
      <c r="C85" s="43"/>
      <c r="D85" s="43"/>
      <c r="E85" s="43"/>
      <c r="F85" s="34">
        <f t="shared" si="3"/>
        <v>0</v>
      </c>
      <c r="G85" s="43"/>
    </row>
    <row r="86" spans="1:7" ht="16.5">
      <c r="A86" s="34"/>
      <c r="B86" s="82" t="s">
        <v>82</v>
      </c>
      <c r="C86" s="43"/>
      <c r="D86" s="43">
        <v>0</v>
      </c>
      <c r="E86" s="43"/>
      <c r="F86" s="34">
        <f t="shared" si="3"/>
        <v>0</v>
      </c>
      <c r="G86" s="43"/>
    </row>
    <row r="87" spans="1:7" ht="16.5">
      <c r="A87" s="34"/>
      <c r="B87" s="82" t="s">
        <v>83</v>
      </c>
      <c r="C87" s="43"/>
      <c r="D87" s="43"/>
      <c r="E87" s="43"/>
      <c r="F87" s="34">
        <f t="shared" si="3"/>
        <v>0</v>
      </c>
      <c r="G87" s="43"/>
    </row>
    <row r="88" spans="1:7" ht="16.5">
      <c r="A88" s="34"/>
      <c r="B88" s="82" t="s">
        <v>84</v>
      </c>
      <c r="C88" s="43"/>
      <c r="D88" s="43"/>
      <c r="E88" s="43"/>
      <c r="F88" s="34">
        <f t="shared" si="3"/>
        <v>0</v>
      </c>
      <c r="G88" s="43"/>
    </row>
    <row r="89" spans="1:7" ht="16.5">
      <c r="A89" s="34"/>
      <c r="B89" s="82" t="s">
        <v>85</v>
      </c>
      <c r="C89" s="43"/>
      <c r="D89" s="43"/>
      <c r="E89" s="43"/>
      <c r="F89" s="34">
        <f t="shared" si="3"/>
        <v>0</v>
      </c>
      <c r="G89" s="43"/>
    </row>
    <row r="90" spans="1:7" ht="15.75" customHeight="1">
      <c r="A90" s="34">
        <v>262</v>
      </c>
      <c r="B90" s="59" t="s">
        <v>86</v>
      </c>
      <c r="C90" s="38"/>
      <c r="D90" s="38"/>
      <c r="E90" s="38"/>
      <c r="F90" s="35"/>
      <c r="G90" s="38"/>
    </row>
    <row r="91" spans="1:7" ht="16.5">
      <c r="A91" s="34">
        <v>290</v>
      </c>
      <c r="B91" s="35" t="s">
        <v>87</v>
      </c>
      <c r="C91" s="40">
        <f>C92+C93+C94+C95+C96+C97+C98+C99+C100+C101+C102+C103+C104+C105</f>
        <v>0</v>
      </c>
      <c r="D91" s="40">
        <f>D92+D93+D94+D95+D96+D97+D98+D99+D100+D101+D102+D103+D104+D105</f>
        <v>42444.09</v>
      </c>
      <c r="E91" s="40">
        <f>E92+E93+E94+E95+E96+E97+E98+E99+E100+E101+E102+E103+E104+E105</f>
        <v>42444.09</v>
      </c>
      <c r="F91" s="35">
        <f>F92+F93+F94+F95+F96+F97+F98+F99+F100+F101+F102+F103+F104+F105</f>
        <v>0</v>
      </c>
      <c r="G91" s="35"/>
    </row>
    <row r="92" spans="1:7" ht="16.5">
      <c r="A92" s="34"/>
      <c r="B92" s="82" t="s">
        <v>88</v>
      </c>
      <c r="C92" s="43"/>
      <c r="D92" s="43"/>
      <c r="E92" s="43"/>
      <c r="F92" s="34">
        <f>D92-E92</f>
        <v>0</v>
      </c>
      <c r="G92" s="43"/>
    </row>
    <row r="93" spans="1:7" ht="16.5">
      <c r="A93" s="34"/>
      <c r="B93" s="82" t="s">
        <v>89</v>
      </c>
      <c r="C93" s="43"/>
      <c r="D93" s="43"/>
      <c r="E93" s="43"/>
      <c r="F93" s="34">
        <f aca="true" t="shared" si="4" ref="F93:F105">D93-E93</f>
        <v>0</v>
      </c>
      <c r="G93" s="43"/>
    </row>
    <row r="94" spans="1:7" ht="16.5">
      <c r="A94" s="34"/>
      <c r="B94" s="82" t="s">
        <v>90</v>
      </c>
      <c r="C94" s="43"/>
      <c r="D94" s="43"/>
      <c r="E94" s="43"/>
      <c r="F94" s="34">
        <f t="shared" si="4"/>
        <v>0</v>
      </c>
      <c r="G94" s="43"/>
    </row>
    <row r="95" spans="1:7" ht="16.5">
      <c r="A95" s="34"/>
      <c r="B95" s="82" t="s">
        <v>91</v>
      </c>
      <c r="C95" s="43"/>
      <c r="D95" s="43"/>
      <c r="E95" s="43"/>
      <c r="F95" s="34">
        <f t="shared" si="4"/>
        <v>0</v>
      </c>
      <c r="G95" s="43"/>
    </row>
    <row r="96" spans="1:7" ht="16.5">
      <c r="A96" s="34"/>
      <c r="B96" s="82" t="s">
        <v>92</v>
      </c>
      <c r="C96" s="43"/>
      <c r="D96" s="43"/>
      <c r="E96" s="43"/>
      <c r="F96" s="34">
        <f t="shared" si="4"/>
        <v>0</v>
      </c>
      <c r="G96" s="43"/>
    </row>
    <row r="97" spans="1:7" ht="33">
      <c r="A97" s="34"/>
      <c r="B97" s="82" t="s">
        <v>93</v>
      </c>
      <c r="C97" s="43"/>
      <c r="D97" s="43"/>
      <c r="E97" s="43"/>
      <c r="F97" s="34">
        <f t="shared" si="4"/>
        <v>0</v>
      </c>
      <c r="G97" s="43"/>
    </row>
    <row r="98" spans="1:7" ht="16.5">
      <c r="A98" s="34"/>
      <c r="B98" s="82" t="s">
        <v>94</v>
      </c>
      <c r="C98" s="43"/>
      <c r="D98" s="43"/>
      <c r="E98" s="43"/>
      <c r="F98" s="34">
        <f t="shared" si="4"/>
        <v>0</v>
      </c>
      <c r="G98" s="43"/>
    </row>
    <row r="99" spans="1:7" ht="16.5">
      <c r="A99" s="34"/>
      <c r="B99" s="82" t="s">
        <v>95</v>
      </c>
      <c r="C99" s="43"/>
      <c r="D99" s="43"/>
      <c r="E99" s="43"/>
      <c r="F99" s="34">
        <f t="shared" si="4"/>
        <v>0</v>
      </c>
      <c r="G99" s="43"/>
    </row>
    <row r="100" spans="1:7" ht="16.5">
      <c r="A100" s="34"/>
      <c r="B100" s="82" t="s">
        <v>96</v>
      </c>
      <c r="C100" s="43"/>
      <c r="D100" s="43"/>
      <c r="E100" s="43"/>
      <c r="F100" s="34">
        <f t="shared" si="4"/>
        <v>0</v>
      </c>
      <c r="G100" s="43"/>
    </row>
    <row r="101" spans="1:7" ht="16.5">
      <c r="A101" s="34"/>
      <c r="B101" s="82" t="s">
        <v>97</v>
      </c>
      <c r="C101" s="43"/>
      <c r="D101" s="43"/>
      <c r="E101" s="43"/>
      <c r="F101" s="34">
        <f t="shared" si="4"/>
        <v>0</v>
      </c>
      <c r="G101" s="43"/>
    </row>
    <row r="102" spans="1:7" ht="16.5">
      <c r="A102" s="34"/>
      <c r="B102" s="82" t="s">
        <v>98</v>
      </c>
      <c r="C102" s="43"/>
      <c r="D102" s="43"/>
      <c r="E102" s="43"/>
      <c r="F102" s="34">
        <f t="shared" si="4"/>
        <v>0</v>
      </c>
      <c r="G102" s="43"/>
    </row>
    <row r="103" spans="1:7" ht="16.5">
      <c r="A103" s="34"/>
      <c r="B103" s="82" t="s">
        <v>99</v>
      </c>
      <c r="C103" s="43"/>
      <c r="D103" s="43"/>
      <c r="E103" s="43"/>
      <c r="F103" s="34">
        <f t="shared" si="4"/>
        <v>0</v>
      </c>
      <c r="G103" s="43"/>
    </row>
    <row r="104" spans="1:7" ht="16.5">
      <c r="A104" s="34"/>
      <c r="B104" s="82" t="s">
        <v>100</v>
      </c>
      <c r="C104" s="43"/>
      <c r="D104" s="43"/>
      <c r="E104" s="43"/>
      <c r="F104" s="34">
        <f t="shared" si="4"/>
        <v>0</v>
      </c>
      <c r="G104" s="43"/>
    </row>
    <row r="105" spans="1:7" ht="16.5">
      <c r="A105" s="34"/>
      <c r="B105" s="82" t="s">
        <v>144</v>
      </c>
      <c r="C105" s="43"/>
      <c r="D105" s="43">
        <f>E105</f>
        <v>42444.09</v>
      </c>
      <c r="E105" s="43">
        <v>42444.09</v>
      </c>
      <c r="F105" s="34">
        <f t="shared" si="4"/>
        <v>0</v>
      </c>
      <c r="G105" s="43"/>
    </row>
    <row r="106" spans="1:7" ht="17.25">
      <c r="A106" s="34">
        <v>310</v>
      </c>
      <c r="B106" s="35" t="s">
        <v>101</v>
      </c>
      <c r="C106" s="64">
        <f>C107+C108+C109+C110+C111+C112+C113+C114+C115+C116</f>
        <v>0</v>
      </c>
      <c r="D106" s="64">
        <f>D107+D108+D109+D110+D111+D112+D113+D114+D115+D116</f>
        <v>0</v>
      </c>
      <c r="E106" s="64">
        <f>E107+E108+E109+E110+E111+E112+E113+E114+E115+E116</f>
        <v>0</v>
      </c>
      <c r="F106" s="64">
        <f>F107+F108+F109+F110+F111+F112+F113+F114+F115+F116</f>
        <v>0</v>
      </c>
      <c r="G106" s="65"/>
    </row>
    <row r="107" spans="1:7" ht="16.5">
      <c r="A107" s="34"/>
      <c r="B107" s="34" t="s">
        <v>102</v>
      </c>
      <c r="C107" s="34"/>
      <c r="D107" s="34"/>
      <c r="E107" s="34"/>
      <c r="F107" s="34">
        <f>D107-E107</f>
        <v>0</v>
      </c>
      <c r="G107" s="34"/>
    </row>
    <row r="108" spans="1:7" ht="16.5">
      <c r="A108" s="34"/>
      <c r="B108" s="34" t="s">
        <v>103</v>
      </c>
      <c r="C108" s="34"/>
      <c r="D108" s="34"/>
      <c r="E108" s="34"/>
      <c r="F108" s="34">
        <f aca="true" t="shared" si="5" ref="F108:F116">D108-E108</f>
        <v>0</v>
      </c>
      <c r="G108" s="34"/>
    </row>
    <row r="109" spans="1:7" ht="16.5">
      <c r="A109" s="34"/>
      <c r="B109" s="34" t="s">
        <v>104</v>
      </c>
      <c r="C109" s="34"/>
      <c r="D109" s="34"/>
      <c r="E109" s="34"/>
      <c r="F109" s="34">
        <f t="shared" si="5"/>
        <v>0</v>
      </c>
      <c r="G109" s="34"/>
    </row>
    <row r="110" spans="1:7" ht="29.25" customHeight="1">
      <c r="A110" s="34"/>
      <c r="B110" s="37" t="s">
        <v>105</v>
      </c>
      <c r="C110" s="37"/>
      <c r="D110" s="37"/>
      <c r="E110" s="37"/>
      <c r="F110" s="34">
        <f t="shared" si="5"/>
        <v>0</v>
      </c>
      <c r="G110" s="37"/>
    </row>
    <row r="111" spans="1:7" ht="16.5">
      <c r="A111" s="34"/>
      <c r="B111" s="34" t="s">
        <v>106</v>
      </c>
      <c r="C111" s="34"/>
      <c r="D111" s="34"/>
      <c r="E111" s="34"/>
      <c r="F111" s="34">
        <f t="shared" si="5"/>
        <v>0</v>
      </c>
      <c r="G111" s="34"/>
    </row>
    <row r="112" spans="1:7" ht="16.5">
      <c r="A112" s="34"/>
      <c r="B112" s="34" t="s">
        <v>107</v>
      </c>
      <c r="C112" s="34"/>
      <c r="D112" s="34"/>
      <c r="E112" s="34"/>
      <c r="F112" s="34">
        <f t="shared" si="5"/>
        <v>0</v>
      </c>
      <c r="G112" s="34"/>
    </row>
    <row r="113" spans="1:7" ht="16.5">
      <c r="A113" s="34"/>
      <c r="B113" s="34" t="s">
        <v>108</v>
      </c>
      <c r="C113" s="34"/>
      <c r="D113" s="34"/>
      <c r="E113" s="34"/>
      <c r="F113" s="34">
        <f t="shared" si="5"/>
        <v>0</v>
      </c>
      <c r="G113" s="34"/>
    </row>
    <row r="114" spans="1:7" ht="16.5">
      <c r="A114" s="34"/>
      <c r="B114" s="34" t="s">
        <v>109</v>
      </c>
      <c r="C114" s="34"/>
      <c r="D114" s="34"/>
      <c r="E114" s="34"/>
      <c r="F114" s="34">
        <f t="shared" si="5"/>
        <v>0</v>
      </c>
      <c r="G114" s="34"/>
    </row>
    <row r="115" spans="1:7" ht="16.5">
      <c r="A115" s="34"/>
      <c r="B115" s="34" t="s">
        <v>110</v>
      </c>
      <c r="C115" s="34"/>
      <c r="D115" s="34"/>
      <c r="E115" s="34"/>
      <c r="F115" s="34">
        <f t="shared" si="5"/>
        <v>0</v>
      </c>
      <c r="G115" s="34"/>
    </row>
    <row r="116" spans="1:7" ht="16.5">
      <c r="A116" s="34"/>
      <c r="B116" s="34" t="s">
        <v>111</v>
      </c>
      <c r="C116" s="34"/>
      <c r="D116" s="34"/>
      <c r="E116" s="34"/>
      <c r="F116" s="34">
        <f t="shared" si="5"/>
        <v>0</v>
      </c>
      <c r="G116" s="34"/>
    </row>
    <row r="117" spans="1:7" ht="17.25">
      <c r="A117" s="34">
        <v>340</v>
      </c>
      <c r="B117" s="35" t="s">
        <v>112</v>
      </c>
      <c r="C117" s="66">
        <f>C118+C119+C120+C121+C122+C123+C124+C125+C126+C127+C128+C129+C130+C131+C132+C133+C134+C135+C136+C137+C138</f>
        <v>0</v>
      </c>
      <c r="D117" s="66">
        <f>D118+D119+D120+D121+D122+D123+D124+D125+D126+D127+D128+D129+D130+D131+D132+D133+D134+D135+D136+D137+D138</f>
        <v>1535707.59</v>
      </c>
      <c r="E117" s="66">
        <f>E118+E119+E120+E121+E122+E123+E124+E125+E126+E127+E128+E129+E130+E131+E132+E133+E134+E135+E136+E137+E138</f>
        <v>1535707.59</v>
      </c>
      <c r="F117" s="64">
        <f>F118+F119+F120+F121+F122+F123+F124+F125+F126+F127+F128+F129+F130+F131+F132+F133+F134+F135+F136+F137+F138</f>
        <v>0</v>
      </c>
      <c r="G117" s="65">
        <v>1535707.59</v>
      </c>
    </row>
    <row r="118" spans="1:7" ht="16.5">
      <c r="A118" s="34"/>
      <c r="B118" s="82" t="s">
        <v>88</v>
      </c>
      <c r="C118" s="43"/>
      <c r="D118" s="43"/>
      <c r="E118" s="43"/>
      <c r="F118" s="34">
        <f>D118-E118</f>
        <v>0</v>
      </c>
      <c r="G118" s="43"/>
    </row>
    <row r="119" spans="1:7" ht="16.5">
      <c r="A119" s="34"/>
      <c r="B119" s="82" t="s">
        <v>113</v>
      </c>
      <c r="C119" s="43"/>
      <c r="D119" s="84">
        <f>E119</f>
        <v>90876.9</v>
      </c>
      <c r="E119" s="84">
        <v>90876.9</v>
      </c>
      <c r="F119" s="34">
        <f aca="true" t="shared" si="6" ref="F119:F126">D119-E119</f>
        <v>0</v>
      </c>
      <c r="G119" s="43"/>
    </row>
    <row r="120" spans="1:7" ht="19.5" customHeight="1">
      <c r="A120" s="34"/>
      <c r="B120" s="82" t="s">
        <v>114</v>
      </c>
      <c r="C120" s="43"/>
      <c r="D120" s="84">
        <f aca="true" t="shared" si="7" ref="D120:D135">E120</f>
        <v>875807.34</v>
      </c>
      <c r="E120" s="84">
        <v>875807.34</v>
      </c>
      <c r="F120" s="34">
        <f t="shared" si="6"/>
        <v>0</v>
      </c>
      <c r="G120" s="43"/>
    </row>
    <row r="121" spans="1:7" ht="16.5">
      <c r="A121" s="34"/>
      <c r="B121" s="82" t="s">
        <v>115</v>
      </c>
      <c r="C121" s="43"/>
      <c r="D121" s="84"/>
      <c r="E121" s="43"/>
      <c r="F121" s="34">
        <f t="shared" si="6"/>
        <v>0</v>
      </c>
      <c r="G121" s="43"/>
    </row>
    <row r="122" spans="1:7" ht="16.5">
      <c r="A122" s="34"/>
      <c r="B122" s="82" t="s">
        <v>116</v>
      </c>
      <c r="C122" s="43"/>
      <c r="D122" s="84">
        <f t="shared" si="7"/>
        <v>67507.6</v>
      </c>
      <c r="E122" s="84">
        <v>67507.6</v>
      </c>
      <c r="F122" s="34">
        <f t="shared" si="6"/>
        <v>0</v>
      </c>
      <c r="G122" s="43"/>
    </row>
    <row r="123" spans="1:7" ht="16.5">
      <c r="A123" s="34"/>
      <c r="B123" s="82" t="s">
        <v>117</v>
      </c>
      <c r="C123" s="43"/>
      <c r="D123" s="84"/>
      <c r="E123" s="43"/>
      <c r="F123" s="34">
        <f t="shared" si="6"/>
        <v>0</v>
      </c>
      <c r="G123" s="43"/>
    </row>
    <row r="124" spans="1:7" ht="16.5">
      <c r="A124" s="34"/>
      <c r="B124" s="82" t="s">
        <v>118</v>
      </c>
      <c r="C124" s="43"/>
      <c r="D124" s="84"/>
      <c r="E124" s="43"/>
      <c r="F124" s="34">
        <f t="shared" si="6"/>
        <v>0</v>
      </c>
      <c r="G124" s="43"/>
    </row>
    <row r="125" spans="1:7" ht="16.5">
      <c r="A125" s="34"/>
      <c r="B125" s="82" t="s">
        <v>119</v>
      </c>
      <c r="C125" s="43"/>
      <c r="D125" s="84"/>
      <c r="E125" s="43"/>
      <c r="F125" s="34">
        <f t="shared" si="6"/>
        <v>0</v>
      </c>
      <c r="G125" s="43"/>
    </row>
    <row r="126" spans="1:7" ht="49.5">
      <c r="A126" s="34"/>
      <c r="B126" s="82" t="s">
        <v>120</v>
      </c>
      <c r="C126" s="43"/>
      <c r="D126" s="84"/>
      <c r="E126" s="43"/>
      <c r="F126" s="34">
        <f t="shared" si="6"/>
        <v>0</v>
      </c>
      <c r="G126" s="43"/>
    </row>
    <row r="127" spans="1:7" ht="16.5">
      <c r="A127" s="34"/>
      <c r="B127" s="82" t="s">
        <v>121</v>
      </c>
      <c r="C127" s="43"/>
      <c r="D127" s="84"/>
      <c r="E127" s="43"/>
      <c r="F127" s="34">
        <f>D127-E127</f>
        <v>0</v>
      </c>
      <c r="G127" s="43"/>
    </row>
    <row r="128" spans="1:7" ht="33">
      <c r="A128" s="34"/>
      <c r="B128" s="82" t="s">
        <v>122</v>
      </c>
      <c r="C128" s="43"/>
      <c r="D128" s="84">
        <f t="shared" si="7"/>
        <v>88017</v>
      </c>
      <c r="E128" s="43">
        <v>88017</v>
      </c>
      <c r="F128" s="34">
        <f aca="true" t="shared" si="8" ref="F128:F138">D128-E128</f>
        <v>0</v>
      </c>
      <c r="G128" s="43"/>
    </row>
    <row r="129" spans="1:7" ht="16.5">
      <c r="A129" s="34"/>
      <c r="B129" s="82" t="s">
        <v>123</v>
      </c>
      <c r="C129" s="43"/>
      <c r="D129" s="84">
        <f t="shared" si="7"/>
        <v>52104.07</v>
      </c>
      <c r="E129" s="43">
        <v>52104.07</v>
      </c>
      <c r="F129" s="34">
        <f t="shared" si="8"/>
        <v>0</v>
      </c>
      <c r="G129" s="43"/>
    </row>
    <row r="130" spans="1:7" ht="16.5">
      <c r="A130" s="34"/>
      <c r="B130" s="82" t="s">
        <v>124</v>
      </c>
      <c r="C130" s="43"/>
      <c r="D130" s="84">
        <f t="shared" si="7"/>
        <v>116013</v>
      </c>
      <c r="E130" s="84">
        <v>116013</v>
      </c>
      <c r="F130" s="34">
        <f t="shared" si="8"/>
        <v>0</v>
      </c>
      <c r="G130" s="43"/>
    </row>
    <row r="131" spans="1:7" ht="16.5">
      <c r="A131" s="34"/>
      <c r="B131" s="82" t="s">
        <v>125</v>
      </c>
      <c r="C131" s="43"/>
      <c r="D131" s="84"/>
      <c r="E131" s="43"/>
      <c r="F131" s="34">
        <f t="shared" si="8"/>
        <v>0</v>
      </c>
      <c r="G131" s="43"/>
    </row>
    <row r="132" spans="1:7" ht="16.5">
      <c r="A132" s="34"/>
      <c r="B132" s="82" t="s">
        <v>126</v>
      </c>
      <c r="C132" s="43"/>
      <c r="D132" s="84"/>
      <c r="E132" s="43"/>
      <c r="F132" s="34">
        <f t="shared" si="8"/>
        <v>0</v>
      </c>
      <c r="G132" s="43"/>
    </row>
    <row r="133" spans="1:7" ht="16.5">
      <c r="A133" s="34"/>
      <c r="B133" s="82" t="s">
        <v>127</v>
      </c>
      <c r="C133" s="43"/>
      <c r="D133" s="84"/>
      <c r="E133" s="43"/>
      <c r="F133" s="34">
        <f t="shared" si="8"/>
        <v>0</v>
      </c>
      <c r="G133" s="43"/>
    </row>
    <row r="134" spans="1:7" ht="18" customHeight="1">
      <c r="A134" s="34"/>
      <c r="B134" s="82" t="s">
        <v>128</v>
      </c>
      <c r="C134" s="43"/>
      <c r="D134" s="84">
        <f t="shared" si="7"/>
        <v>205563.82</v>
      </c>
      <c r="E134" s="84">
        <v>205563.82</v>
      </c>
      <c r="F134" s="34">
        <f t="shared" si="8"/>
        <v>0</v>
      </c>
      <c r="G134" s="43"/>
    </row>
    <row r="135" spans="1:7" ht="16.5">
      <c r="A135" s="34"/>
      <c r="B135" s="82" t="s">
        <v>129</v>
      </c>
      <c r="C135" s="43"/>
      <c r="D135" s="84">
        <f t="shared" si="7"/>
        <v>39817.86</v>
      </c>
      <c r="E135" s="84">
        <v>39817.86</v>
      </c>
      <c r="F135" s="34">
        <f t="shared" si="8"/>
        <v>0</v>
      </c>
      <c r="G135" s="43"/>
    </row>
    <row r="136" spans="1:7" ht="16.5">
      <c r="A136" s="34"/>
      <c r="B136" s="82" t="s">
        <v>130</v>
      </c>
      <c r="C136" s="43"/>
      <c r="D136" s="84"/>
      <c r="E136" s="43"/>
      <c r="F136" s="34">
        <f t="shared" si="8"/>
        <v>0</v>
      </c>
      <c r="G136" s="43"/>
    </row>
    <row r="137" spans="1:7" ht="16.5">
      <c r="A137" s="34"/>
      <c r="B137" s="82" t="s">
        <v>131</v>
      </c>
      <c r="C137" s="43"/>
      <c r="D137" s="84"/>
      <c r="E137" s="43"/>
      <c r="F137" s="34">
        <f t="shared" si="8"/>
        <v>0</v>
      </c>
      <c r="G137" s="43"/>
    </row>
    <row r="138" spans="1:7" ht="16.5">
      <c r="A138" s="34"/>
      <c r="B138" s="82" t="s">
        <v>132</v>
      </c>
      <c r="C138" s="43"/>
      <c r="D138" s="84"/>
      <c r="E138" s="43"/>
      <c r="F138" s="34">
        <f t="shared" si="8"/>
        <v>0</v>
      </c>
      <c r="G138" s="43"/>
    </row>
    <row r="139" spans="1:7" ht="21" customHeight="1">
      <c r="A139" s="34"/>
      <c r="B139" s="78" t="s">
        <v>133</v>
      </c>
      <c r="C139" s="79">
        <f>C5+C6+C11+C12+C17+C22+C28+C29+C44+C106+C91+C117+C90</f>
        <v>0</v>
      </c>
      <c r="D139" s="80">
        <f>D5+D6+D11+D12+D17+D22+D28+D29+D44+D106+D91+D117+D90</f>
        <v>3054394.13</v>
      </c>
      <c r="E139" s="80">
        <f>E5+E6+E11+E12+E17+E22+E28+E29+E44+E106+E91+E117+E90</f>
        <v>3054394.13</v>
      </c>
      <c r="F139" s="80">
        <f>F5+F6+F11+F12+F17+F22+F28+F29+F44+F106+F91+F117+F90</f>
        <v>0</v>
      </c>
      <c r="G139" s="79"/>
    </row>
    <row r="140" ht="16.5">
      <c r="G140" s="76"/>
    </row>
  </sheetData>
  <sheetProtection/>
  <mergeCells count="9">
    <mergeCell ref="A1:G1"/>
    <mergeCell ref="A3:A4"/>
    <mergeCell ref="B3:B4"/>
    <mergeCell ref="C3:C4"/>
    <mergeCell ref="D3:D4"/>
    <mergeCell ref="E3:E4"/>
    <mergeCell ref="F3:F4"/>
    <mergeCell ref="G3:G4"/>
    <mergeCell ref="A2:G2"/>
  </mergeCells>
  <printOptions/>
  <pageMargins left="1.09" right="0.1968503937007874" top="0.19" bottom="0.47" header="0.21" footer="0.4"/>
  <pageSetup horizontalDpi="600" verticalDpi="600" orientation="portrait" paperSize="9" scale="49" r:id="rId1"/>
  <rowBreaks count="1" manualBreakCount="1">
    <brk id="6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140"/>
  <sheetViews>
    <sheetView view="pageBreakPreview" zoomScale="90" zoomScaleNormal="54" zoomScaleSheetLayoutView="90" zoomScalePageLayoutView="0" workbookViewId="0" topLeftCell="A134">
      <selection activeCell="E12" sqref="E12"/>
    </sheetView>
  </sheetViews>
  <sheetFormatPr defaultColWidth="13.7109375" defaultRowHeight="15"/>
  <cols>
    <col min="1" max="1" width="5.28125" style="31" customWidth="1"/>
    <col min="2" max="2" width="55.421875" style="31" customWidth="1"/>
    <col min="3" max="3" width="15.421875" style="31" customWidth="1"/>
    <col min="4" max="4" width="17.140625" style="31" customWidth="1"/>
    <col min="5" max="5" width="15.00390625" style="31" customWidth="1"/>
    <col min="6" max="6" width="16.8515625" style="31" customWidth="1"/>
    <col min="7" max="7" width="13.57421875" style="31" customWidth="1"/>
    <col min="8" max="234" width="9.140625" style="31" customWidth="1"/>
    <col min="235" max="235" width="5.57421875" style="31" customWidth="1"/>
    <col min="236" max="236" width="39.57421875" style="31" customWidth="1"/>
    <col min="237" max="237" width="13.140625" style="31" customWidth="1"/>
    <col min="238" max="238" width="13.7109375" style="31" customWidth="1"/>
    <col min="239" max="240" width="13.421875" style="31" customWidth="1"/>
    <col min="241" max="241" width="14.28125" style="31" customWidth="1"/>
    <col min="242" max="242" width="13.140625" style="31" customWidth="1"/>
    <col min="243" max="243" width="13.421875" style="31" customWidth="1"/>
    <col min="244" max="245" width="13.28125" style="31" customWidth="1"/>
    <col min="246" max="246" width="14.00390625" style="31" customWidth="1"/>
    <col min="247" max="247" width="13.140625" style="31" customWidth="1"/>
    <col min="248" max="248" width="14.140625" style="31" customWidth="1"/>
    <col min="249" max="249" width="13.7109375" style="31" customWidth="1"/>
    <col min="250" max="250" width="13.28125" style="31" customWidth="1"/>
    <col min="251" max="251" width="13.421875" style="31" customWidth="1"/>
    <col min="252" max="252" width="13.00390625" style="31" customWidth="1"/>
    <col min="253" max="253" width="13.421875" style="31" customWidth="1"/>
    <col min="254" max="254" width="13.57421875" style="31" customWidth="1"/>
    <col min="255" max="255" width="13.00390625" style="31" customWidth="1"/>
    <col min="256" max="16384" width="13.7109375" style="31" customWidth="1"/>
  </cols>
  <sheetData>
    <row r="1" ht="16.5" hidden="1"/>
    <row r="2" spans="1:7" ht="31.5" customHeight="1">
      <c r="A2" s="85" t="s">
        <v>167</v>
      </c>
      <c r="B2" s="85"/>
      <c r="C2" s="85"/>
      <c r="D2" s="85"/>
      <c r="E2" s="85"/>
      <c r="F2" s="85"/>
      <c r="G2" s="85"/>
    </row>
    <row r="3" spans="1:7" s="30" customFormat="1" ht="15" customHeight="1">
      <c r="A3" s="86" t="s">
        <v>0</v>
      </c>
      <c r="B3" s="86" t="s">
        <v>1</v>
      </c>
      <c r="C3" s="87" t="s">
        <v>139</v>
      </c>
      <c r="D3" s="87" t="s">
        <v>140</v>
      </c>
      <c r="E3" s="87" t="s">
        <v>141</v>
      </c>
      <c r="F3" s="87" t="s">
        <v>135</v>
      </c>
      <c r="G3" s="87" t="s">
        <v>134</v>
      </c>
    </row>
    <row r="4" spans="1:7" s="30" customFormat="1" ht="48" customHeight="1">
      <c r="A4" s="86"/>
      <c r="B4" s="86"/>
      <c r="C4" s="88"/>
      <c r="D4" s="88"/>
      <c r="E4" s="88"/>
      <c r="F4" s="88"/>
      <c r="G4" s="88"/>
    </row>
    <row r="5" spans="1:7" ht="17.25" customHeight="1">
      <c r="A5" s="32"/>
      <c r="B5" s="32"/>
      <c r="C5" s="33"/>
      <c r="D5" s="33"/>
      <c r="E5" s="33"/>
      <c r="F5" s="33"/>
      <c r="G5" s="33"/>
    </row>
    <row r="6" spans="1:7" ht="16.5">
      <c r="A6" s="34">
        <v>211</v>
      </c>
      <c r="B6" s="35" t="s">
        <v>2</v>
      </c>
      <c r="C6" s="35"/>
      <c r="D6" s="35">
        <f>E6</f>
        <v>143478.28</v>
      </c>
      <c r="E6" s="35">
        <v>143478.28</v>
      </c>
      <c r="F6" s="35">
        <f>D6-E6</f>
        <v>0</v>
      </c>
      <c r="G6" s="36"/>
    </row>
    <row r="7" spans="1:7" ht="16.5">
      <c r="A7" s="34">
        <v>212</v>
      </c>
      <c r="B7" s="35" t="s">
        <v>3</v>
      </c>
      <c r="C7" s="35">
        <f>C8+C9+C10+C11</f>
        <v>0</v>
      </c>
      <c r="D7" s="35">
        <f>D8+D9+D10+D11</f>
        <v>0</v>
      </c>
      <c r="E7" s="35">
        <f>E8+E9+E10+E11</f>
        <v>0</v>
      </c>
      <c r="F7" s="35">
        <f>F8+F9+F10+F11</f>
        <v>0</v>
      </c>
      <c r="G7" s="36"/>
    </row>
    <row r="8" spans="1:7" ht="16.5">
      <c r="A8" s="34"/>
      <c r="B8" s="34" t="s">
        <v>4</v>
      </c>
      <c r="C8" s="34"/>
      <c r="D8" s="34"/>
      <c r="E8" s="34"/>
      <c r="F8" s="34">
        <f>D8-E8</f>
        <v>0</v>
      </c>
      <c r="G8" s="34"/>
    </row>
    <row r="9" spans="1:7" ht="16.5">
      <c r="A9" s="34"/>
      <c r="B9" s="34" t="s">
        <v>5</v>
      </c>
      <c r="C9" s="34"/>
      <c r="D9" s="34"/>
      <c r="E9" s="34"/>
      <c r="F9" s="34">
        <f>D9-E9</f>
        <v>0</v>
      </c>
      <c r="G9" s="34"/>
    </row>
    <row r="10" spans="1:7" ht="16.5">
      <c r="A10" s="34"/>
      <c r="B10" s="34" t="s">
        <v>6</v>
      </c>
      <c r="C10" s="34"/>
      <c r="D10" s="34"/>
      <c r="E10" s="34"/>
      <c r="F10" s="34">
        <f>D10-E10</f>
        <v>0</v>
      </c>
      <c r="G10" s="34"/>
    </row>
    <row r="11" spans="1:7" ht="16.5">
      <c r="A11" s="34"/>
      <c r="B11" s="34" t="s">
        <v>7</v>
      </c>
      <c r="C11" s="34"/>
      <c r="D11" s="34"/>
      <c r="E11" s="34"/>
      <c r="F11" s="34">
        <f>D11-E11</f>
        <v>0</v>
      </c>
      <c r="G11" s="34"/>
    </row>
    <row r="12" spans="1:7" ht="16.5">
      <c r="A12" s="34">
        <v>213</v>
      </c>
      <c r="B12" s="35" t="s">
        <v>8</v>
      </c>
      <c r="C12" s="35"/>
      <c r="D12" s="35">
        <f>E12</f>
        <v>33143.48</v>
      </c>
      <c r="E12" s="35">
        <v>33143.48</v>
      </c>
      <c r="F12" s="101">
        <f>D12-E12</f>
        <v>0</v>
      </c>
      <c r="G12" s="36"/>
    </row>
    <row r="13" spans="1:7" ht="16.5">
      <c r="A13" s="34">
        <v>221</v>
      </c>
      <c r="B13" s="35" t="s">
        <v>9</v>
      </c>
      <c r="C13" s="35">
        <f>C14+C15+C16+C17</f>
        <v>0</v>
      </c>
      <c r="D13" s="35">
        <f>D14+D15+D16+D17</f>
        <v>8752.87</v>
      </c>
      <c r="E13" s="35">
        <f>E14+E15+E16+E17</f>
        <v>8752.87</v>
      </c>
      <c r="F13" s="35">
        <f>F15+F16+F17+F18</f>
        <v>0</v>
      </c>
      <c r="G13" s="36"/>
    </row>
    <row r="14" spans="1:7" ht="16.5">
      <c r="A14" s="34"/>
      <c r="B14" s="34" t="s">
        <v>10</v>
      </c>
      <c r="C14" s="34"/>
      <c r="D14" s="34"/>
      <c r="E14" s="34"/>
      <c r="F14" s="34">
        <f>D14-E14</f>
        <v>0</v>
      </c>
      <c r="G14" s="34"/>
    </row>
    <row r="15" spans="1:7" ht="15.75" customHeight="1">
      <c r="A15" s="34"/>
      <c r="B15" s="37" t="s">
        <v>11</v>
      </c>
      <c r="C15" s="37"/>
      <c r="D15" s="37"/>
      <c r="E15" s="34"/>
      <c r="F15" s="34">
        <f>D15-E15</f>
        <v>0</v>
      </c>
      <c r="G15" s="37"/>
    </row>
    <row r="16" spans="1:7" ht="16.5">
      <c r="A16" s="34"/>
      <c r="B16" s="37" t="s">
        <v>12</v>
      </c>
      <c r="C16" s="37"/>
      <c r="D16" s="37"/>
      <c r="E16" s="34"/>
      <c r="F16" s="34">
        <f>D16-E16</f>
        <v>0</v>
      </c>
      <c r="G16" s="37"/>
    </row>
    <row r="17" spans="1:7" ht="33" customHeight="1">
      <c r="A17" s="34"/>
      <c r="B17" s="37" t="s">
        <v>151</v>
      </c>
      <c r="C17" s="37"/>
      <c r="D17" s="37">
        <f>E17</f>
        <v>8752.87</v>
      </c>
      <c r="E17" s="34">
        <v>8752.87</v>
      </c>
      <c r="F17" s="34">
        <f>D17-E17</f>
        <v>0</v>
      </c>
      <c r="G17" s="37"/>
    </row>
    <row r="18" spans="1:7" ht="16.5">
      <c r="A18" s="34">
        <v>222</v>
      </c>
      <c r="B18" s="35" t="s">
        <v>14</v>
      </c>
      <c r="C18" s="35">
        <f>C19+C20+C21+C22</f>
        <v>0</v>
      </c>
      <c r="D18" s="35">
        <f>D19+D20+D21+D22</f>
        <v>0</v>
      </c>
      <c r="E18" s="35">
        <f>E19+E20+E21+E22</f>
        <v>0</v>
      </c>
      <c r="F18" s="35">
        <f>F19+F20+F21+F22</f>
        <v>0</v>
      </c>
      <c r="G18" s="36"/>
    </row>
    <row r="19" spans="1:7" ht="16.5">
      <c r="A19" s="34"/>
      <c r="B19" s="34" t="s">
        <v>15</v>
      </c>
      <c r="C19" s="34"/>
      <c r="D19" s="34"/>
      <c r="E19" s="34"/>
      <c r="F19" s="34">
        <f>D19-E19</f>
        <v>0</v>
      </c>
      <c r="G19" s="34"/>
    </row>
    <row r="20" spans="1:7" ht="16.5">
      <c r="A20" s="34"/>
      <c r="B20" s="34" t="s">
        <v>16</v>
      </c>
      <c r="C20" s="34"/>
      <c r="D20" s="34"/>
      <c r="E20" s="34"/>
      <c r="F20" s="34">
        <f>D20-E20</f>
        <v>0</v>
      </c>
      <c r="G20" s="34"/>
    </row>
    <row r="21" spans="1:7" ht="16.5">
      <c r="A21" s="34"/>
      <c r="B21" s="34" t="s">
        <v>17</v>
      </c>
      <c r="C21" s="34"/>
      <c r="D21" s="34"/>
      <c r="E21" s="34"/>
      <c r="F21" s="34">
        <f>D21-E21</f>
        <v>0</v>
      </c>
      <c r="G21" s="34"/>
    </row>
    <row r="22" spans="1:7" ht="16.5">
      <c r="A22" s="34"/>
      <c r="B22" s="34" t="s">
        <v>18</v>
      </c>
      <c r="C22" s="34"/>
      <c r="D22" s="34"/>
      <c r="E22" s="34"/>
      <c r="F22" s="34">
        <f>D22-E22</f>
        <v>0</v>
      </c>
      <c r="G22" s="34"/>
    </row>
    <row r="23" spans="1:7" ht="16.5">
      <c r="A23" s="34">
        <v>223</v>
      </c>
      <c r="B23" s="35" t="s">
        <v>19</v>
      </c>
      <c r="C23" s="35">
        <f>C24+C25+C26+C27+C28</f>
        <v>0</v>
      </c>
      <c r="D23" s="35">
        <f>D24+D25+D26+D27+D28</f>
        <v>0</v>
      </c>
      <c r="E23" s="35">
        <f>E24+E25+E26+E27+E28</f>
        <v>0</v>
      </c>
      <c r="F23" s="35">
        <f>F24+F25+F26+F27+F28</f>
        <v>0</v>
      </c>
      <c r="G23" s="36"/>
    </row>
    <row r="24" spans="1:7" ht="16.5">
      <c r="A24" s="34"/>
      <c r="B24" s="34" t="s">
        <v>20</v>
      </c>
      <c r="C24" s="34"/>
      <c r="D24" s="34"/>
      <c r="E24" s="34"/>
      <c r="F24" s="34">
        <f aca="true" t="shared" si="0" ref="F24:F29">D24-E24</f>
        <v>0</v>
      </c>
      <c r="G24" s="34"/>
    </row>
    <row r="25" spans="1:7" ht="16.5">
      <c r="A25" s="34"/>
      <c r="B25" s="34" t="s">
        <v>21</v>
      </c>
      <c r="C25" s="34"/>
      <c r="D25" s="34"/>
      <c r="E25" s="34"/>
      <c r="F25" s="34">
        <f t="shared" si="0"/>
        <v>0</v>
      </c>
      <c r="G25" s="34"/>
    </row>
    <row r="26" spans="1:7" ht="16.5">
      <c r="A26" s="34"/>
      <c r="B26" s="34" t="s">
        <v>22</v>
      </c>
      <c r="C26" s="34"/>
      <c r="D26" s="34"/>
      <c r="E26" s="34"/>
      <c r="F26" s="34">
        <f t="shared" si="0"/>
        <v>0</v>
      </c>
      <c r="G26" s="34"/>
    </row>
    <row r="27" spans="1:7" ht="16.5">
      <c r="A27" s="34"/>
      <c r="B27" s="34" t="s">
        <v>23</v>
      </c>
      <c r="C27" s="34"/>
      <c r="D27" s="34"/>
      <c r="E27" s="34"/>
      <c r="F27" s="34">
        <f t="shared" si="0"/>
        <v>0</v>
      </c>
      <c r="G27" s="34"/>
    </row>
    <row r="28" spans="1:7" ht="16.5">
      <c r="A28" s="34"/>
      <c r="B28" s="34" t="s">
        <v>24</v>
      </c>
      <c r="C28" s="34"/>
      <c r="D28" s="34"/>
      <c r="E28" s="34"/>
      <c r="F28" s="34">
        <f t="shared" si="0"/>
        <v>0</v>
      </c>
      <c r="G28" s="34"/>
    </row>
    <row r="29" spans="1:7" ht="16.5">
      <c r="A29" s="34">
        <v>224</v>
      </c>
      <c r="B29" s="36" t="s">
        <v>25</v>
      </c>
      <c r="C29" s="36"/>
      <c r="D29" s="36"/>
      <c r="E29" s="34"/>
      <c r="F29" s="34">
        <f t="shared" si="0"/>
        <v>0</v>
      </c>
      <c r="G29" s="36"/>
    </row>
    <row r="30" spans="1:7" ht="16.5">
      <c r="A30" s="34">
        <v>225</v>
      </c>
      <c r="B30" s="35" t="s">
        <v>26</v>
      </c>
      <c r="C30" s="40">
        <f>C31+C32+C33+C34+C35+C36+C37+C38+C39+C40+C41+C42+C43+C44</f>
        <v>0</v>
      </c>
      <c r="D30" s="35">
        <f>D31+D32+D33+D34+D35+D36+D37+D38+D39+D40+D41+D42+D43+D44</f>
        <v>0</v>
      </c>
      <c r="E30" s="35">
        <f>E31+E32+E33+E34+E35+E36+E37+E38+E39+E40+E41+E42+E43+E44</f>
        <v>0</v>
      </c>
      <c r="F30" s="35">
        <f>F31+F32+F33+F34+F35+F36+F37+F38+F39+F40+F41+F42+F43+F44</f>
        <v>0</v>
      </c>
      <c r="G30" s="36"/>
    </row>
    <row r="31" spans="1:7" ht="16.5">
      <c r="A31" s="34"/>
      <c r="B31" s="34" t="s">
        <v>27</v>
      </c>
      <c r="C31" s="34"/>
      <c r="D31" s="34"/>
      <c r="E31" s="34"/>
      <c r="F31" s="34">
        <f>D31-E31</f>
        <v>0</v>
      </c>
      <c r="G31" s="34"/>
    </row>
    <row r="32" spans="1:7" ht="16.5">
      <c r="A32" s="34"/>
      <c r="B32" s="34" t="s">
        <v>28</v>
      </c>
      <c r="C32" s="34"/>
      <c r="D32" s="34"/>
      <c r="E32" s="34"/>
      <c r="F32" s="34">
        <f aca="true" t="shared" si="1" ref="F32:F44">D32-E32</f>
        <v>0</v>
      </c>
      <c r="G32" s="34"/>
    </row>
    <row r="33" spans="1:7" ht="16.5">
      <c r="A33" s="34"/>
      <c r="B33" s="34" t="s">
        <v>29</v>
      </c>
      <c r="C33" s="34"/>
      <c r="D33" s="34"/>
      <c r="E33" s="34"/>
      <c r="F33" s="34">
        <f t="shared" si="1"/>
        <v>0</v>
      </c>
      <c r="G33" s="34"/>
    </row>
    <row r="34" spans="1:7" ht="16.5">
      <c r="A34" s="34"/>
      <c r="B34" s="82" t="s">
        <v>30</v>
      </c>
      <c r="C34" s="42"/>
      <c r="D34" s="42"/>
      <c r="E34" s="34"/>
      <c r="F34" s="34">
        <f t="shared" si="1"/>
        <v>0</v>
      </c>
      <c r="G34" s="42"/>
    </row>
    <row r="35" spans="1:7" ht="16.5">
      <c r="A35" s="34"/>
      <c r="B35" s="82" t="s">
        <v>31</v>
      </c>
      <c r="C35" s="42"/>
      <c r="D35" s="42"/>
      <c r="E35" s="34"/>
      <c r="F35" s="34">
        <f t="shared" si="1"/>
        <v>0</v>
      </c>
      <c r="G35" s="42"/>
    </row>
    <row r="36" spans="1:7" ht="16.5">
      <c r="A36" s="34"/>
      <c r="B36" s="82" t="s">
        <v>32</v>
      </c>
      <c r="C36" s="42"/>
      <c r="D36" s="42"/>
      <c r="E36" s="34"/>
      <c r="F36" s="34">
        <f t="shared" si="1"/>
        <v>0</v>
      </c>
      <c r="G36" s="42"/>
    </row>
    <row r="37" spans="1:7" ht="66">
      <c r="A37" s="34"/>
      <c r="B37" s="82" t="s">
        <v>33</v>
      </c>
      <c r="C37" s="42"/>
      <c r="D37" s="42"/>
      <c r="E37" s="34"/>
      <c r="F37" s="34">
        <f t="shared" si="1"/>
        <v>0</v>
      </c>
      <c r="G37" s="42"/>
    </row>
    <row r="38" spans="1:7" ht="16.5">
      <c r="A38" s="34"/>
      <c r="B38" s="82" t="s">
        <v>34</v>
      </c>
      <c r="C38" s="42"/>
      <c r="D38" s="42"/>
      <c r="E38" s="34"/>
      <c r="F38" s="34">
        <f t="shared" si="1"/>
        <v>0</v>
      </c>
      <c r="G38" s="42"/>
    </row>
    <row r="39" spans="1:7" ht="16.5">
      <c r="A39" s="34"/>
      <c r="B39" s="82" t="s">
        <v>35</v>
      </c>
      <c r="C39" s="42"/>
      <c r="D39" s="42"/>
      <c r="E39" s="34"/>
      <c r="F39" s="34">
        <f t="shared" si="1"/>
        <v>0</v>
      </c>
      <c r="G39" s="42"/>
    </row>
    <row r="40" spans="1:7" ht="16.5">
      <c r="A40" s="34"/>
      <c r="B40" s="82" t="s">
        <v>36</v>
      </c>
      <c r="C40" s="42"/>
      <c r="D40" s="42"/>
      <c r="E40" s="34"/>
      <c r="F40" s="34">
        <f t="shared" si="1"/>
        <v>0</v>
      </c>
      <c r="G40" s="42"/>
    </row>
    <row r="41" spans="1:7" ht="16.5">
      <c r="A41" s="34"/>
      <c r="B41" s="82" t="s">
        <v>37</v>
      </c>
      <c r="C41" s="42"/>
      <c r="D41" s="42"/>
      <c r="E41" s="34"/>
      <c r="F41" s="34">
        <f t="shared" si="1"/>
        <v>0</v>
      </c>
      <c r="G41" s="42"/>
    </row>
    <row r="42" spans="1:7" ht="16.5">
      <c r="A42" s="34"/>
      <c r="B42" s="82" t="s">
        <v>38</v>
      </c>
      <c r="C42" s="42"/>
      <c r="D42" s="42"/>
      <c r="E42" s="34"/>
      <c r="F42" s="34">
        <f t="shared" si="1"/>
        <v>0</v>
      </c>
      <c r="G42" s="42"/>
    </row>
    <row r="43" spans="1:7" ht="16.5">
      <c r="A43" s="34"/>
      <c r="B43" s="82" t="s">
        <v>39</v>
      </c>
      <c r="C43" s="42"/>
      <c r="D43" s="42"/>
      <c r="E43" s="34"/>
      <c r="F43" s="34">
        <f t="shared" si="1"/>
        <v>0</v>
      </c>
      <c r="G43" s="42"/>
    </row>
    <row r="44" spans="1:7" ht="16.5">
      <c r="A44" s="34"/>
      <c r="B44" s="82" t="s">
        <v>40</v>
      </c>
      <c r="C44" s="42"/>
      <c r="D44" s="42"/>
      <c r="E44" s="34"/>
      <c r="F44" s="34">
        <f t="shared" si="1"/>
        <v>0</v>
      </c>
      <c r="G44" s="42"/>
    </row>
    <row r="45" spans="1:7" ht="16.5">
      <c r="A45" s="34">
        <v>226</v>
      </c>
      <c r="B45" s="35" t="s">
        <v>41</v>
      </c>
      <c r="C45" s="40">
        <f>C46+C47+C48+C49+C50+C51+C52+C53+C54+C55+C56+C57+C58+C59+C60+C61+C62+C63+C64+C65+C66+C67+C68+C69+C70+C71+C72+C73+C74+C75+C76+C77+C78+C79+C80+C81+C82+C83+C84+C85+C86+C87+C88+C89+C90</f>
        <v>0</v>
      </c>
      <c r="D45" s="35">
        <f>D46+D47+D48+D49+D50+D51+D52+D53+D54+D55+D56+D57+D58+D59+D60+D61+D62+D63+D64+D65+D66+D67+D68+D69+D70+D71+D72+D73+D74+D75+D76+D77+D78+D79+D80+D81+D82+D83+D84+D85+D86+D87+D88+D89+D90</f>
        <v>0</v>
      </c>
      <c r="E45" s="35">
        <f>E46+E47+E48+E49+E50+E51+E52+E53+E54+E55+E56+E57+E58+E59+E60+E61+E62+E63+E64+E65+E66+E67+E68+E69+E70+E71+E72+E73+E74+E75+E76+E77+E78+E79+E80+E81+E82+E83+E84+E85+E86+E87+E88+E89+E90</f>
        <v>0</v>
      </c>
      <c r="F45" s="35">
        <f>F46+F47+F48+F49+F50+F51+F52+F53+F54+F55+F56+F57+F58+F59+F60+F61+F62+F63+F64+F65+F66+F67+F68+F69+F70+F71+F72+F73+F74+F75+F76+F77+F78+F79+F80+F81+F82+F83+F84+F85+F86+F87+F88+F89+F90</f>
        <v>0</v>
      </c>
      <c r="G45" s="35"/>
    </row>
    <row r="46" spans="1:7" ht="33">
      <c r="A46" s="34"/>
      <c r="B46" s="82" t="s">
        <v>42</v>
      </c>
      <c r="C46" s="42"/>
      <c r="D46" s="42"/>
      <c r="E46" s="34"/>
      <c r="F46" s="34">
        <f>D46-E46</f>
        <v>0</v>
      </c>
      <c r="G46" s="42"/>
    </row>
    <row r="47" spans="1:7" ht="16.5">
      <c r="A47" s="34"/>
      <c r="B47" s="82" t="s">
        <v>43</v>
      </c>
      <c r="C47" s="42"/>
      <c r="D47" s="42"/>
      <c r="E47" s="34"/>
      <c r="F47" s="34">
        <f aca="true" t="shared" si="2" ref="F47:F90">D47-E47</f>
        <v>0</v>
      </c>
      <c r="G47" s="42"/>
    </row>
    <row r="48" spans="1:7" ht="16.5">
      <c r="A48" s="34"/>
      <c r="B48" s="82" t="s">
        <v>44</v>
      </c>
      <c r="C48" s="42"/>
      <c r="D48" s="42"/>
      <c r="E48" s="34"/>
      <c r="F48" s="34">
        <f t="shared" si="2"/>
        <v>0</v>
      </c>
      <c r="G48" s="42"/>
    </row>
    <row r="49" spans="1:7" ht="16.5">
      <c r="A49" s="34"/>
      <c r="B49" s="82" t="s">
        <v>45</v>
      </c>
      <c r="C49" s="42"/>
      <c r="D49" s="42"/>
      <c r="E49" s="34"/>
      <c r="F49" s="34">
        <f t="shared" si="2"/>
        <v>0</v>
      </c>
      <c r="G49" s="42"/>
    </row>
    <row r="50" spans="1:7" ht="33">
      <c r="A50" s="34"/>
      <c r="B50" s="82" t="s">
        <v>46</v>
      </c>
      <c r="C50" s="42"/>
      <c r="D50" s="42"/>
      <c r="E50" s="34"/>
      <c r="F50" s="34">
        <f t="shared" si="2"/>
        <v>0</v>
      </c>
      <c r="G50" s="42"/>
    </row>
    <row r="51" spans="1:7" ht="16.5">
      <c r="A51" s="34"/>
      <c r="B51" s="82" t="s">
        <v>47</v>
      </c>
      <c r="C51" s="42"/>
      <c r="D51" s="42"/>
      <c r="E51" s="34"/>
      <c r="F51" s="34">
        <f t="shared" si="2"/>
        <v>0</v>
      </c>
      <c r="G51" s="42"/>
    </row>
    <row r="52" spans="1:7" ht="33">
      <c r="A52" s="34"/>
      <c r="B52" s="82" t="s">
        <v>48</v>
      </c>
      <c r="C52" s="42"/>
      <c r="D52" s="42"/>
      <c r="E52" s="34"/>
      <c r="F52" s="34">
        <f t="shared" si="2"/>
        <v>0</v>
      </c>
      <c r="G52" s="42"/>
    </row>
    <row r="53" spans="1:7" ht="16.5">
      <c r="A53" s="34"/>
      <c r="B53" s="82" t="s">
        <v>49</v>
      </c>
      <c r="C53" s="42"/>
      <c r="D53" s="42"/>
      <c r="E53" s="34"/>
      <c r="F53" s="34">
        <f t="shared" si="2"/>
        <v>0</v>
      </c>
      <c r="G53" s="42"/>
    </row>
    <row r="54" spans="1:7" ht="16.5">
      <c r="A54" s="34"/>
      <c r="B54" s="82" t="s">
        <v>50</v>
      </c>
      <c r="C54" s="42"/>
      <c r="D54" s="42"/>
      <c r="E54" s="34"/>
      <c r="F54" s="34">
        <f t="shared" si="2"/>
        <v>0</v>
      </c>
      <c r="G54" s="42"/>
    </row>
    <row r="55" spans="1:7" ht="33">
      <c r="A55" s="34"/>
      <c r="B55" s="82" t="s">
        <v>51</v>
      </c>
      <c r="C55" s="42"/>
      <c r="D55" s="42"/>
      <c r="E55" s="34"/>
      <c r="F55" s="34">
        <f t="shared" si="2"/>
        <v>0</v>
      </c>
      <c r="G55" s="42"/>
    </row>
    <row r="56" spans="1:7" ht="16.5">
      <c r="A56" s="34"/>
      <c r="B56" s="82" t="s">
        <v>52</v>
      </c>
      <c r="C56" s="42"/>
      <c r="D56" s="42"/>
      <c r="E56" s="34"/>
      <c r="F56" s="34">
        <f t="shared" si="2"/>
        <v>0</v>
      </c>
      <c r="G56" s="42"/>
    </row>
    <row r="57" spans="1:7" ht="49.5">
      <c r="A57" s="34"/>
      <c r="B57" s="82" t="s">
        <v>53</v>
      </c>
      <c r="C57" s="42"/>
      <c r="D57" s="42"/>
      <c r="E57" s="34"/>
      <c r="F57" s="34">
        <f t="shared" si="2"/>
        <v>0</v>
      </c>
      <c r="G57" s="42"/>
    </row>
    <row r="58" spans="1:7" ht="33">
      <c r="A58" s="34"/>
      <c r="B58" s="82" t="s">
        <v>54</v>
      </c>
      <c r="C58" s="42"/>
      <c r="D58" s="42"/>
      <c r="E58" s="34"/>
      <c r="F58" s="34">
        <f t="shared" si="2"/>
        <v>0</v>
      </c>
      <c r="G58" s="42"/>
    </row>
    <row r="59" spans="1:7" ht="16.5">
      <c r="A59" s="34"/>
      <c r="B59" s="82" t="s">
        <v>55</v>
      </c>
      <c r="C59" s="42"/>
      <c r="D59" s="42"/>
      <c r="E59" s="34"/>
      <c r="F59" s="34">
        <f t="shared" si="2"/>
        <v>0</v>
      </c>
      <c r="G59" s="42"/>
    </row>
    <row r="60" spans="1:7" ht="16.5">
      <c r="A60" s="34"/>
      <c r="B60" s="82" t="s">
        <v>56</v>
      </c>
      <c r="C60" s="42"/>
      <c r="D60" s="42"/>
      <c r="E60" s="34"/>
      <c r="F60" s="34">
        <f t="shared" si="2"/>
        <v>0</v>
      </c>
      <c r="G60" s="42"/>
    </row>
    <row r="61" spans="1:7" ht="16.5">
      <c r="A61" s="34"/>
      <c r="B61" s="82" t="s">
        <v>57</v>
      </c>
      <c r="C61" s="42"/>
      <c r="D61" s="42"/>
      <c r="E61" s="34"/>
      <c r="F61" s="34">
        <f t="shared" si="2"/>
        <v>0</v>
      </c>
      <c r="G61" s="42"/>
    </row>
    <row r="62" spans="1:7" ht="16.5">
      <c r="A62" s="34"/>
      <c r="B62" s="82" t="s">
        <v>58</v>
      </c>
      <c r="C62" s="42"/>
      <c r="D62" s="42"/>
      <c r="E62" s="34"/>
      <c r="F62" s="34">
        <f t="shared" si="2"/>
        <v>0</v>
      </c>
      <c r="G62" s="42"/>
    </row>
    <row r="63" spans="1:7" ht="16.5">
      <c r="A63" s="34"/>
      <c r="B63" s="82" t="s">
        <v>59</v>
      </c>
      <c r="C63" s="42"/>
      <c r="D63" s="42"/>
      <c r="E63" s="34"/>
      <c r="F63" s="34">
        <f t="shared" si="2"/>
        <v>0</v>
      </c>
      <c r="G63" s="42"/>
    </row>
    <row r="64" spans="1:7" ht="16.5">
      <c r="A64" s="34"/>
      <c r="B64" s="82" t="s">
        <v>60</v>
      </c>
      <c r="C64" s="42"/>
      <c r="D64" s="42"/>
      <c r="E64" s="34"/>
      <c r="F64" s="34">
        <f t="shared" si="2"/>
        <v>0</v>
      </c>
      <c r="G64" s="42"/>
    </row>
    <row r="65" spans="1:7" ht="16.5">
      <c r="A65" s="34"/>
      <c r="B65" s="82" t="s">
        <v>61</v>
      </c>
      <c r="C65" s="42"/>
      <c r="D65" s="42"/>
      <c r="E65" s="34"/>
      <c r="F65" s="34">
        <f t="shared" si="2"/>
        <v>0</v>
      </c>
      <c r="G65" s="42"/>
    </row>
    <row r="66" spans="1:7" ht="16.5">
      <c r="A66" s="34"/>
      <c r="B66" s="82" t="s">
        <v>62</v>
      </c>
      <c r="C66" s="42"/>
      <c r="D66" s="42"/>
      <c r="E66" s="34"/>
      <c r="F66" s="34">
        <f t="shared" si="2"/>
        <v>0</v>
      </c>
      <c r="G66" s="42"/>
    </row>
    <row r="67" spans="1:7" ht="16.5">
      <c r="A67" s="34"/>
      <c r="B67" s="82" t="s">
        <v>63</v>
      </c>
      <c r="C67" s="42"/>
      <c r="D67" s="42"/>
      <c r="E67" s="34"/>
      <c r="F67" s="34">
        <f t="shared" si="2"/>
        <v>0</v>
      </c>
      <c r="G67" s="42"/>
    </row>
    <row r="68" spans="1:7" ht="16.5">
      <c r="A68" s="34"/>
      <c r="B68" s="82" t="s">
        <v>64</v>
      </c>
      <c r="C68" s="42"/>
      <c r="D68" s="42"/>
      <c r="E68" s="34"/>
      <c r="F68" s="34">
        <f t="shared" si="2"/>
        <v>0</v>
      </c>
      <c r="G68" s="42"/>
    </row>
    <row r="69" spans="1:7" ht="16.5">
      <c r="A69" s="34"/>
      <c r="B69" s="82" t="s">
        <v>65</v>
      </c>
      <c r="C69" s="42"/>
      <c r="D69" s="42"/>
      <c r="E69" s="34"/>
      <c r="F69" s="34">
        <f t="shared" si="2"/>
        <v>0</v>
      </c>
      <c r="G69" s="42"/>
    </row>
    <row r="70" spans="1:7" ht="49.5">
      <c r="A70" s="34"/>
      <c r="B70" s="82" t="s">
        <v>66</v>
      </c>
      <c r="C70" s="42"/>
      <c r="D70" s="42"/>
      <c r="E70" s="34"/>
      <c r="F70" s="34">
        <f t="shared" si="2"/>
        <v>0</v>
      </c>
      <c r="G70" s="42"/>
    </row>
    <row r="71" spans="1:7" ht="16.5">
      <c r="A71" s="34"/>
      <c r="B71" s="82" t="s">
        <v>67</v>
      </c>
      <c r="C71" s="42"/>
      <c r="D71" s="42"/>
      <c r="E71" s="34"/>
      <c r="F71" s="34">
        <f t="shared" si="2"/>
        <v>0</v>
      </c>
      <c r="G71" s="42"/>
    </row>
    <row r="72" spans="1:7" ht="16.5">
      <c r="A72" s="34"/>
      <c r="B72" s="82" t="s">
        <v>68</v>
      </c>
      <c r="C72" s="42"/>
      <c r="D72" s="42"/>
      <c r="E72" s="34"/>
      <c r="F72" s="34">
        <f t="shared" si="2"/>
        <v>0</v>
      </c>
      <c r="G72" s="42"/>
    </row>
    <row r="73" spans="1:7" ht="16.5">
      <c r="A73" s="34"/>
      <c r="B73" s="82" t="s">
        <v>69</v>
      </c>
      <c r="C73" s="42"/>
      <c r="D73" s="42"/>
      <c r="E73" s="34"/>
      <c r="F73" s="34">
        <f t="shared" si="2"/>
        <v>0</v>
      </c>
      <c r="G73" s="42"/>
    </row>
    <row r="74" spans="1:7" ht="49.5">
      <c r="A74" s="34"/>
      <c r="B74" s="82" t="s">
        <v>70</v>
      </c>
      <c r="C74" s="42"/>
      <c r="D74" s="42"/>
      <c r="E74" s="34"/>
      <c r="F74" s="34">
        <f t="shared" si="2"/>
        <v>0</v>
      </c>
      <c r="G74" s="42"/>
    </row>
    <row r="75" spans="1:7" ht="33">
      <c r="A75" s="34"/>
      <c r="B75" s="82" t="s">
        <v>71</v>
      </c>
      <c r="C75" s="42"/>
      <c r="D75" s="42"/>
      <c r="E75" s="34"/>
      <c r="F75" s="34">
        <f t="shared" si="2"/>
        <v>0</v>
      </c>
      <c r="G75" s="42"/>
    </row>
    <row r="76" spans="1:7" ht="16.5">
      <c r="A76" s="34"/>
      <c r="B76" s="82" t="s">
        <v>72</v>
      </c>
      <c r="C76" s="42"/>
      <c r="D76" s="42"/>
      <c r="E76" s="34"/>
      <c r="F76" s="34">
        <f t="shared" si="2"/>
        <v>0</v>
      </c>
      <c r="G76" s="42"/>
    </row>
    <row r="77" spans="1:7" ht="16.5">
      <c r="A77" s="34"/>
      <c r="B77" s="82" t="s">
        <v>73</v>
      </c>
      <c r="C77" s="42"/>
      <c r="D77" s="42"/>
      <c r="E77" s="34"/>
      <c r="F77" s="34">
        <f t="shared" si="2"/>
        <v>0</v>
      </c>
      <c r="G77" s="42"/>
    </row>
    <row r="78" spans="1:7" ht="33">
      <c r="A78" s="34"/>
      <c r="B78" s="82" t="s">
        <v>74</v>
      </c>
      <c r="C78" s="42"/>
      <c r="D78" s="42"/>
      <c r="E78" s="34"/>
      <c r="F78" s="34">
        <f t="shared" si="2"/>
        <v>0</v>
      </c>
      <c r="G78" s="42"/>
    </row>
    <row r="79" spans="1:7" ht="33">
      <c r="A79" s="34"/>
      <c r="B79" s="82" t="s">
        <v>75</v>
      </c>
      <c r="C79" s="42"/>
      <c r="D79" s="42"/>
      <c r="E79" s="34"/>
      <c r="F79" s="34">
        <f t="shared" si="2"/>
        <v>0</v>
      </c>
      <c r="G79" s="42"/>
    </row>
    <row r="80" spans="1:7" ht="16.5">
      <c r="A80" s="34"/>
      <c r="B80" s="82" t="s">
        <v>76</v>
      </c>
      <c r="C80" s="42"/>
      <c r="D80" s="42"/>
      <c r="E80" s="34"/>
      <c r="F80" s="34">
        <f t="shared" si="2"/>
        <v>0</v>
      </c>
      <c r="G80" s="42"/>
    </row>
    <row r="81" spans="1:7" ht="16.5">
      <c r="A81" s="34"/>
      <c r="B81" s="82" t="s">
        <v>77</v>
      </c>
      <c r="C81" s="42"/>
      <c r="D81" s="42"/>
      <c r="E81" s="34"/>
      <c r="F81" s="34">
        <f t="shared" si="2"/>
        <v>0</v>
      </c>
      <c r="G81" s="42"/>
    </row>
    <row r="82" spans="1:7" ht="16.5">
      <c r="A82" s="34"/>
      <c r="B82" s="82" t="s">
        <v>78</v>
      </c>
      <c r="C82" s="42"/>
      <c r="D82" s="42"/>
      <c r="E82" s="34"/>
      <c r="F82" s="34">
        <f t="shared" si="2"/>
        <v>0</v>
      </c>
      <c r="G82" s="42"/>
    </row>
    <row r="83" spans="1:7" ht="16.5">
      <c r="A83" s="34"/>
      <c r="B83" s="82" t="s">
        <v>56</v>
      </c>
      <c r="C83" s="42"/>
      <c r="D83" s="42"/>
      <c r="E83" s="34"/>
      <c r="F83" s="34">
        <f t="shared" si="2"/>
        <v>0</v>
      </c>
      <c r="G83" s="42"/>
    </row>
    <row r="84" spans="1:7" ht="16.5">
      <c r="A84" s="34"/>
      <c r="B84" s="82" t="s">
        <v>79</v>
      </c>
      <c r="C84" s="42"/>
      <c r="D84" s="42"/>
      <c r="E84" s="34"/>
      <c r="F84" s="34">
        <f t="shared" si="2"/>
        <v>0</v>
      </c>
      <c r="G84" s="42"/>
    </row>
    <row r="85" spans="1:7" ht="33">
      <c r="A85" s="34"/>
      <c r="B85" s="82" t="s">
        <v>80</v>
      </c>
      <c r="C85" s="42"/>
      <c r="D85" s="42"/>
      <c r="E85" s="34"/>
      <c r="F85" s="34">
        <f t="shared" si="2"/>
        <v>0</v>
      </c>
      <c r="G85" s="42"/>
    </row>
    <row r="86" spans="1:7" ht="16.5">
      <c r="A86" s="34"/>
      <c r="B86" s="82" t="s">
        <v>81</v>
      </c>
      <c r="C86" s="42"/>
      <c r="D86" s="42"/>
      <c r="E86" s="34"/>
      <c r="F86" s="34">
        <f t="shared" si="2"/>
        <v>0</v>
      </c>
      <c r="G86" s="42"/>
    </row>
    <row r="87" spans="1:7" ht="16.5">
      <c r="A87" s="34"/>
      <c r="B87" s="82" t="s">
        <v>82</v>
      </c>
      <c r="C87" s="42"/>
      <c r="D87" s="42"/>
      <c r="E87" s="34"/>
      <c r="F87" s="34">
        <f t="shared" si="2"/>
        <v>0</v>
      </c>
      <c r="G87" s="42"/>
    </row>
    <row r="88" spans="1:7" ht="16.5">
      <c r="A88" s="34"/>
      <c r="B88" s="82" t="s">
        <v>83</v>
      </c>
      <c r="C88" s="42"/>
      <c r="D88" s="42"/>
      <c r="E88" s="34"/>
      <c r="F88" s="34">
        <f t="shared" si="2"/>
        <v>0</v>
      </c>
      <c r="G88" s="42"/>
    </row>
    <row r="89" spans="1:7" ht="16.5">
      <c r="A89" s="34"/>
      <c r="B89" s="82" t="s">
        <v>84</v>
      </c>
      <c r="C89" s="42"/>
      <c r="D89" s="42"/>
      <c r="E89" s="34"/>
      <c r="F89" s="34">
        <f t="shared" si="2"/>
        <v>0</v>
      </c>
      <c r="G89" s="42"/>
    </row>
    <row r="90" spans="1:7" ht="16.5">
      <c r="A90" s="34"/>
      <c r="B90" s="82" t="s">
        <v>85</v>
      </c>
      <c r="C90" s="42"/>
      <c r="D90" s="42"/>
      <c r="E90" s="34"/>
      <c r="F90" s="34">
        <f t="shared" si="2"/>
        <v>0</v>
      </c>
      <c r="G90" s="42"/>
    </row>
    <row r="91" spans="1:7" ht="15.75" customHeight="1">
      <c r="A91" s="34">
        <v>262</v>
      </c>
      <c r="B91" s="59" t="s">
        <v>86</v>
      </c>
      <c r="C91" s="38"/>
      <c r="D91" s="38"/>
      <c r="E91" s="35"/>
      <c r="F91" s="35"/>
      <c r="G91" s="38"/>
    </row>
    <row r="92" spans="1:7" ht="16.5">
      <c r="A92" s="34">
        <v>290</v>
      </c>
      <c r="B92" s="35" t="s">
        <v>87</v>
      </c>
      <c r="C92" s="40">
        <f>C93+C94+C95+C96+C97+C98+C99+C100+C101+C102+C103+C104+C105+C106</f>
        <v>0</v>
      </c>
      <c r="D92" s="35">
        <f>D93+D94+D95+D96+D97+D98+D99+D100+D101+D102+D103+D104+D105+D106</f>
        <v>0</v>
      </c>
      <c r="E92" s="35">
        <f>E93+E94+E95+E96+E97+E98+E99+E100+E101+E102+E103+E104+E105+E106</f>
        <v>0</v>
      </c>
      <c r="F92" s="35">
        <f>F93+F94+F95+F96+F97+F98+F99+F100+F101+F102+F103+F104+F105+F106</f>
        <v>0</v>
      </c>
      <c r="G92" s="35"/>
    </row>
    <row r="93" spans="1:7" ht="16.5">
      <c r="A93" s="34"/>
      <c r="B93" s="82" t="s">
        <v>88</v>
      </c>
      <c r="C93" s="42"/>
      <c r="D93" s="42"/>
      <c r="E93" s="34"/>
      <c r="F93" s="34">
        <f>D93-E93</f>
        <v>0</v>
      </c>
      <c r="G93" s="42"/>
    </row>
    <row r="94" spans="1:7" ht="16.5">
      <c r="A94" s="34"/>
      <c r="B94" s="82" t="s">
        <v>89</v>
      </c>
      <c r="C94" s="42"/>
      <c r="D94" s="42"/>
      <c r="E94" s="34"/>
      <c r="F94" s="34">
        <f aca="true" t="shared" si="3" ref="F94:F106">D94-E94</f>
        <v>0</v>
      </c>
      <c r="G94" s="42"/>
    </row>
    <row r="95" spans="1:7" ht="16.5">
      <c r="A95" s="34"/>
      <c r="B95" s="82" t="s">
        <v>90</v>
      </c>
      <c r="C95" s="42"/>
      <c r="D95" s="42"/>
      <c r="E95" s="34"/>
      <c r="F95" s="34">
        <f t="shared" si="3"/>
        <v>0</v>
      </c>
      <c r="G95" s="42"/>
    </row>
    <row r="96" spans="1:7" ht="16.5">
      <c r="A96" s="34"/>
      <c r="B96" s="82" t="s">
        <v>91</v>
      </c>
      <c r="C96" s="42"/>
      <c r="D96" s="42"/>
      <c r="E96" s="34"/>
      <c r="F96" s="34">
        <f t="shared" si="3"/>
        <v>0</v>
      </c>
      <c r="G96" s="42"/>
    </row>
    <row r="97" spans="1:7" ht="16.5">
      <c r="A97" s="34"/>
      <c r="B97" s="82" t="s">
        <v>92</v>
      </c>
      <c r="C97" s="42"/>
      <c r="D97" s="42"/>
      <c r="E97" s="34"/>
      <c r="F97" s="34">
        <f t="shared" si="3"/>
        <v>0</v>
      </c>
      <c r="G97" s="42"/>
    </row>
    <row r="98" spans="1:7" ht="33">
      <c r="A98" s="34"/>
      <c r="B98" s="82" t="s">
        <v>93</v>
      </c>
      <c r="C98" s="42"/>
      <c r="D98" s="42"/>
      <c r="E98" s="34"/>
      <c r="F98" s="34">
        <f t="shared" si="3"/>
        <v>0</v>
      </c>
      <c r="G98" s="42"/>
    </row>
    <row r="99" spans="1:7" ht="16.5">
      <c r="A99" s="34"/>
      <c r="B99" s="82" t="s">
        <v>94</v>
      </c>
      <c r="C99" s="42"/>
      <c r="D99" s="42"/>
      <c r="E99" s="34"/>
      <c r="F99" s="34">
        <f t="shared" si="3"/>
        <v>0</v>
      </c>
      <c r="G99" s="42"/>
    </row>
    <row r="100" spans="1:7" ht="16.5">
      <c r="A100" s="34"/>
      <c r="B100" s="82" t="s">
        <v>95</v>
      </c>
      <c r="C100" s="42"/>
      <c r="D100" s="42"/>
      <c r="E100" s="34"/>
      <c r="F100" s="34">
        <f t="shared" si="3"/>
        <v>0</v>
      </c>
      <c r="G100" s="42"/>
    </row>
    <row r="101" spans="1:7" ht="16.5">
      <c r="A101" s="34"/>
      <c r="B101" s="82" t="s">
        <v>96</v>
      </c>
      <c r="C101" s="42"/>
      <c r="D101" s="42"/>
      <c r="E101" s="34"/>
      <c r="F101" s="34">
        <f t="shared" si="3"/>
        <v>0</v>
      </c>
      <c r="G101" s="42"/>
    </row>
    <row r="102" spans="1:7" ht="16.5">
      <c r="A102" s="34"/>
      <c r="B102" s="82" t="s">
        <v>97</v>
      </c>
      <c r="C102" s="42"/>
      <c r="D102" s="42"/>
      <c r="E102" s="34"/>
      <c r="F102" s="34">
        <f t="shared" si="3"/>
        <v>0</v>
      </c>
      <c r="G102" s="42"/>
    </row>
    <row r="103" spans="1:7" ht="16.5">
      <c r="A103" s="34"/>
      <c r="B103" s="82" t="s">
        <v>98</v>
      </c>
      <c r="C103" s="42"/>
      <c r="D103" s="42"/>
      <c r="E103" s="34"/>
      <c r="F103" s="34">
        <f t="shared" si="3"/>
        <v>0</v>
      </c>
      <c r="G103" s="42"/>
    </row>
    <row r="104" spans="1:7" ht="16.5">
      <c r="A104" s="34"/>
      <c r="B104" s="82" t="s">
        <v>99</v>
      </c>
      <c r="C104" s="42"/>
      <c r="D104" s="42"/>
      <c r="E104" s="34"/>
      <c r="F104" s="34">
        <f t="shared" si="3"/>
        <v>0</v>
      </c>
      <c r="G104" s="42"/>
    </row>
    <row r="105" spans="1:7" ht="16.5">
      <c r="A105" s="34"/>
      <c r="B105" s="82" t="s">
        <v>100</v>
      </c>
      <c r="C105" s="42"/>
      <c r="D105" s="42"/>
      <c r="E105" s="34"/>
      <c r="F105" s="34">
        <f t="shared" si="3"/>
        <v>0</v>
      </c>
      <c r="G105" s="42"/>
    </row>
    <row r="106" spans="1:7" ht="16.5">
      <c r="A106" s="34"/>
      <c r="B106" s="82"/>
      <c r="C106" s="42"/>
      <c r="D106" s="42"/>
      <c r="E106" s="34"/>
      <c r="F106" s="34">
        <f t="shared" si="3"/>
        <v>0</v>
      </c>
      <c r="G106" s="42"/>
    </row>
    <row r="107" spans="1:7" ht="17.25">
      <c r="A107" s="34">
        <v>310</v>
      </c>
      <c r="B107" s="35" t="s">
        <v>101</v>
      </c>
      <c r="C107" s="64">
        <f>C108+C109+C110+C111+C112+C113+C114+C115+C116+C117</f>
        <v>0</v>
      </c>
      <c r="D107" s="64">
        <f>D108+D109+D110+D111+D112+D113+D114+D115+D116+D117</f>
        <v>0</v>
      </c>
      <c r="E107" s="64">
        <f>E108+E109+E110+E111+E112+E113+E114+E115+E116+E117</f>
        <v>0</v>
      </c>
      <c r="F107" s="64">
        <f>F108+F109+F110+F111+F112+F113+F114+F115+F116+F117</f>
        <v>0</v>
      </c>
      <c r="G107" s="65"/>
    </row>
    <row r="108" spans="1:7" ht="16.5">
      <c r="A108" s="34"/>
      <c r="B108" s="34" t="s">
        <v>102</v>
      </c>
      <c r="C108" s="34"/>
      <c r="D108" s="34"/>
      <c r="E108" s="34"/>
      <c r="F108" s="34">
        <f>D108-E108</f>
        <v>0</v>
      </c>
      <c r="G108" s="34"/>
    </row>
    <row r="109" spans="1:7" ht="16.5">
      <c r="A109" s="34"/>
      <c r="B109" s="34" t="s">
        <v>103</v>
      </c>
      <c r="C109" s="34"/>
      <c r="D109" s="34"/>
      <c r="E109" s="34"/>
      <c r="F109" s="34">
        <f aca="true" t="shared" si="4" ref="F109:F117">D109-E109</f>
        <v>0</v>
      </c>
      <c r="G109" s="34"/>
    </row>
    <row r="110" spans="1:7" ht="16.5">
      <c r="A110" s="34"/>
      <c r="B110" s="34" t="s">
        <v>104</v>
      </c>
      <c r="C110" s="34"/>
      <c r="D110" s="34"/>
      <c r="E110" s="34"/>
      <c r="F110" s="34">
        <f t="shared" si="4"/>
        <v>0</v>
      </c>
      <c r="G110" s="34"/>
    </row>
    <row r="111" spans="1:7" ht="29.25" customHeight="1">
      <c r="A111" s="34"/>
      <c r="B111" s="37" t="s">
        <v>105</v>
      </c>
      <c r="C111" s="37"/>
      <c r="D111" s="37"/>
      <c r="E111" s="34"/>
      <c r="F111" s="34">
        <f t="shared" si="4"/>
        <v>0</v>
      </c>
      <c r="G111" s="37"/>
    </row>
    <row r="112" spans="1:7" ht="16.5">
      <c r="A112" s="34"/>
      <c r="B112" s="34" t="s">
        <v>106</v>
      </c>
      <c r="C112" s="34"/>
      <c r="D112" s="34"/>
      <c r="E112" s="34"/>
      <c r="F112" s="34">
        <f t="shared" si="4"/>
        <v>0</v>
      </c>
      <c r="G112" s="34"/>
    </row>
    <row r="113" spans="1:7" ht="16.5">
      <c r="A113" s="34"/>
      <c r="B113" s="34" t="s">
        <v>107</v>
      </c>
      <c r="C113" s="34"/>
      <c r="D113" s="34"/>
      <c r="E113" s="34"/>
      <c r="F113" s="34">
        <f t="shared" si="4"/>
        <v>0</v>
      </c>
      <c r="G113" s="34"/>
    </row>
    <row r="114" spans="1:7" ht="16.5">
      <c r="A114" s="34"/>
      <c r="B114" s="34" t="s">
        <v>108</v>
      </c>
      <c r="C114" s="34"/>
      <c r="D114" s="34"/>
      <c r="E114" s="34"/>
      <c r="F114" s="34">
        <f t="shared" si="4"/>
        <v>0</v>
      </c>
      <c r="G114" s="34"/>
    </row>
    <row r="115" spans="1:7" ht="16.5">
      <c r="A115" s="34"/>
      <c r="B115" s="34" t="s">
        <v>109</v>
      </c>
      <c r="C115" s="34"/>
      <c r="D115" s="34"/>
      <c r="E115" s="34"/>
      <c r="F115" s="34">
        <f t="shared" si="4"/>
        <v>0</v>
      </c>
      <c r="G115" s="34"/>
    </row>
    <row r="116" spans="1:7" ht="16.5">
      <c r="A116" s="34"/>
      <c r="B116" s="34" t="s">
        <v>110</v>
      </c>
      <c r="C116" s="34"/>
      <c r="D116" s="34"/>
      <c r="E116" s="34"/>
      <c r="F116" s="34">
        <f t="shared" si="4"/>
        <v>0</v>
      </c>
      <c r="G116" s="34"/>
    </row>
    <row r="117" spans="1:7" ht="16.5">
      <c r="A117" s="34"/>
      <c r="B117" s="34" t="s">
        <v>111</v>
      </c>
      <c r="C117" s="34"/>
      <c r="D117" s="34"/>
      <c r="E117" s="34"/>
      <c r="F117" s="34">
        <f t="shared" si="4"/>
        <v>0</v>
      </c>
      <c r="G117" s="34"/>
    </row>
    <row r="118" spans="1:7" ht="17.25">
      <c r="A118" s="34">
        <v>340</v>
      </c>
      <c r="B118" s="35" t="s">
        <v>112</v>
      </c>
      <c r="C118" s="66">
        <f>C119+C120+C121+C122+C123+C124+C125+C126+C127+C128+C129+C130+C131+C132+C133+C134+C135+C136+C137+C138+C139</f>
        <v>0</v>
      </c>
      <c r="D118" s="64">
        <f>D119+D120+D121+D122+D123+D124+D125+D126+D127+D128+D129+D130+D131+D132+D133+D134+D135+D136+D137+D138+D139</f>
        <v>5524849.640000001</v>
      </c>
      <c r="E118" s="64">
        <f>E119+E120+E121+E122+E123+E124+E125+E126+E127+E128+E129+E130+E131+E132+E133+E134+E135+E136+E137+E138+E139</f>
        <v>5524849.640000001</v>
      </c>
      <c r="F118" s="64">
        <f>F119+F120+F121+F122+F123+F124+F125+F126+F127+F128+F129+F130+F131+F132+F133+F134+F135+F136+F137+F138+F139</f>
        <v>0</v>
      </c>
      <c r="G118" s="65"/>
    </row>
    <row r="119" spans="1:7" ht="16.5">
      <c r="A119" s="34"/>
      <c r="B119" s="82" t="s">
        <v>88</v>
      </c>
      <c r="C119" s="42"/>
      <c r="D119" s="42"/>
      <c r="E119" s="34"/>
      <c r="F119" s="34">
        <f>D119-E119</f>
        <v>0</v>
      </c>
      <c r="G119" s="42"/>
    </row>
    <row r="120" spans="1:7" ht="16.5">
      <c r="A120" s="34"/>
      <c r="B120" s="82" t="s">
        <v>113</v>
      </c>
      <c r="C120" s="42"/>
      <c r="D120" s="99">
        <f>E120</f>
        <v>61887.56</v>
      </c>
      <c r="E120" s="34">
        <v>61887.56</v>
      </c>
      <c r="F120" s="34">
        <f aca="true" t="shared" si="5" ref="F120:F127">D120-E120</f>
        <v>0</v>
      </c>
      <c r="G120" s="42"/>
    </row>
    <row r="121" spans="1:7" ht="16.5">
      <c r="A121" s="34"/>
      <c r="B121" s="82" t="s">
        <v>114</v>
      </c>
      <c r="C121" s="42"/>
      <c r="D121" s="98">
        <f>E121</f>
        <v>1736117.24</v>
      </c>
      <c r="E121" s="34">
        <v>1736117.24</v>
      </c>
      <c r="F121" s="34">
        <f t="shared" si="5"/>
        <v>0</v>
      </c>
      <c r="G121" s="42"/>
    </row>
    <row r="122" spans="1:7" ht="16.5">
      <c r="A122" s="34"/>
      <c r="B122" s="82" t="s">
        <v>115</v>
      </c>
      <c r="C122" s="42"/>
      <c r="D122" s="98">
        <f>E122</f>
        <v>3008364.85</v>
      </c>
      <c r="E122" s="34">
        <v>3008364.85</v>
      </c>
      <c r="F122" s="34">
        <f t="shared" si="5"/>
        <v>0</v>
      </c>
      <c r="G122" s="42"/>
    </row>
    <row r="123" spans="1:7" ht="16.5">
      <c r="A123" s="34"/>
      <c r="B123" s="82" t="s">
        <v>116</v>
      </c>
      <c r="C123" s="42"/>
      <c r="D123" s="42"/>
      <c r="E123" s="34"/>
      <c r="F123" s="34">
        <f t="shared" si="5"/>
        <v>0</v>
      </c>
      <c r="G123" s="42"/>
    </row>
    <row r="124" spans="1:7" ht="16.5">
      <c r="A124" s="34"/>
      <c r="B124" s="82" t="s">
        <v>117</v>
      </c>
      <c r="C124" s="42"/>
      <c r="D124" s="42"/>
      <c r="E124" s="34"/>
      <c r="F124" s="34">
        <f t="shared" si="5"/>
        <v>0</v>
      </c>
      <c r="G124" s="42"/>
    </row>
    <row r="125" spans="1:7" ht="16.5">
      <c r="A125" s="34"/>
      <c r="B125" s="82" t="s">
        <v>118</v>
      </c>
      <c r="C125" s="42"/>
      <c r="D125" s="42"/>
      <c r="E125" s="34"/>
      <c r="F125" s="34">
        <f t="shared" si="5"/>
        <v>0</v>
      </c>
      <c r="G125" s="42"/>
    </row>
    <row r="126" spans="1:7" ht="16.5">
      <c r="A126" s="34"/>
      <c r="B126" s="82" t="s">
        <v>119</v>
      </c>
      <c r="C126" s="42"/>
      <c r="D126" s="42"/>
      <c r="E126" s="34"/>
      <c r="F126" s="34">
        <f t="shared" si="5"/>
        <v>0</v>
      </c>
      <c r="G126" s="42"/>
    </row>
    <row r="127" spans="1:7" ht="49.5">
      <c r="A127" s="34"/>
      <c r="B127" s="82" t="s">
        <v>120</v>
      </c>
      <c r="C127" s="42"/>
      <c r="D127" s="42"/>
      <c r="E127" s="34"/>
      <c r="F127" s="34">
        <f t="shared" si="5"/>
        <v>0</v>
      </c>
      <c r="G127" s="42"/>
    </row>
    <row r="128" spans="1:7" ht="16.5">
      <c r="A128" s="34"/>
      <c r="B128" s="82" t="s">
        <v>121</v>
      </c>
      <c r="C128" s="42"/>
      <c r="D128" s="42"/>
      <c r="E128" s="34"/>
      <c r="F128" s="34">
        <f>D128-E128</f>
        <v>0</v>
      </c>
      <c r="G128" s="42"/>
    </row>
    <row r="129" spans="1:7" ht="33">
      <c r="A129" s="34"/>
      <c r="B129" s="82" t="s">
        <v>145</v>
      </c>
      <c r="C129" s="42"/>
      <c r="D129" s="42"/>
      <c r="E129" s="34"/>
      <c r="F129" s="34">
        <f aca="true" t="shared" si="6" ref="F129:F139">D129-E129</f>
        <v>0</v>
      </c>
      <c r="G129" s="42"/>
    </row>
    <row r="130" spans="1:7" ht="16.5">
      <c r="A130" s="34"/>
      <c r="B130" s="82" t="s">
        <v>123</v>
      </c>
      <c r="C130" s="42"/>
      <c r="D130" s="42"/>
      <c r="E130" s="34"/>
      <c r="F130" s="34">
        <f t="shared" si="6"/>
        <v>0</v>
      </c>
      <c r="G130" s="42"/>
    </row>
    <row r="131" spans="1:7" ht="16.5">
      <c r="A131" s="34"/>
      <c r="B131" s="82" t="s">
        <v>124</v>
      </c>
      <c r="C131" s="42"/>
      <c r="D131" s="42"/>
      <c r="E131" s="34"/>
      <c r="F131" s="34">
        <f t="shared" si="6"/>
        <v>0</v>
      </c>
      <c r="G131" s="42"/>
    </row>
    <row r="132" spans="1:7" ht="16.5">
      <c r="A132" s="34"/>
      <c r="B132" s="82" t="s">
        <v>125</v>
      </c>
      <c r="C132" s="42"/>
      <c r="D132" s="42"/>
      <c r="E132" s="34"/>
      <c r="F132" s="34">
        <f t="shared" si="6"/>
        <v>0</v>
      </c>
      <c r="G132" s="42"/>
    </row>
    <row r="133" spans="1:7" ht="16.5">
      <c r="A133" s="34"/>
      <c r="B133" s="82" t="s">
        <v>126</v>
      </c>
      <c r="C133" s="42"/>
      <c r="D133" s="42"/>
      <c r="E133" s="34"/>
      <c r="F133" s="34">
        <f t="shared" si="6"/>
        <v>0</v>
      </c>
      <c r="G133" s="42"/>
    </row>
    <row r="134" spans="1:7" ht="16.5">
      <c r="A134" s="34"/>
      <c r="B134" s="82" t="s">
        <v>127</v>
      </c>
      <c r="C134" s="42"/>
      <c r="D134" s="42"/>
      <c r="E134" s="34"/>
      <c r="F134" s="34">
        <f t="shared" si="6"/>
        <v>0</v>
      </c>
      <c r="G134" s="42"/>
    </row>
    <row r="135" spans="1:7" ht="16.5">
      <c r="A135" s="34"/>
      <c r="B135" s="82" t="s">
        <v>128</v>
      </c>
      <c r="C135" s="42"/>
      <c r="D135" s="98">
        <f>E135</f>
        <v>482779.51</v>
      </c>
      <c r="E135" s="34">
        <v>482779.51</v>
      </c>
      <c r="F135" s="34">
        <f t="shared" si="6"/>
        <v>0</v>
      </c>
      <c r="G135" s="42"/>
    </row>
    <row r="136" spans="1:7" ht="16.5">
      <c r="A136" s="34"/>
      <c r="B136" s="82" t="s">
        <v>129</v>
      </c>
      <c r="C136" s="42"/>
      <c r="D136" s="42"/>
      <c r="E136" s="34"/>
      <c r="F136" s="34">
        <f t="shared" si="6"/>
        <v>0</v>
      </c>
      <c r="G136" s="42"/>
    </row>
    <row r="137" spans="1:7" ht="16.5">
      <c r="A137" s="34"/>
      <c r="B137" s="82" t="s">
        <v>130</v>
      </c>
      <c r="C137" s="42"/>
      <c r="D137" s="42"/>
      <c r="E137" s="34"/>
      <c r="F137" s="34">
        <f t="shared" si="6"/>
        <v>0</v>
      </c>
      <c r="G137" s="42"/>
    </row>
    <row r="138" spans="1:7" ht="16.5">
      <c r="A138" s="34"/>
      <c r="B138" s="82" t="s">
        <v>131</v>
      </c>
      <c r="C138" s="42"/>
      <c r="D138" s="42"/>
      <c r="E138" s="34"/>
      <c r="F138" s="34">
        <f t="shared" si="6"/>
        <v>0</v>
      </c>
      <c r="G138" s="42"/>
    </row>
    <row r="139" spans="1:7" ht="16.5">
      <c r="A139" s="34"/>
      <c r="B139" s="82" t="s">
        <v>132</v>
      </c>
      <c r="C139" s="42"/>
      <c r="D139" s="98">
        <f>E139</f>
        <v>235700.48</v>
      </c>
      <c r="E139" s="34">
        <v>235700.48</v>
      </c>
      <c r="F139" s="34">
        <f t="shared" si="6"/>
        <v>0</v>
      </c>
      <c r="G139" s="42"/>
    </row>
    <row r="140" spans="1:7" ht="21" customHeight="1">
      <c r="A140" s="34"/>
      <c r="B140" s="73" t="s">
        <v>133</v>
      </c>
      <c r="C140" s="74">
        <f>C6+C7+C12+C13+C18+C23+C29+C30+C45+C107+C92+C118+C91</f>
        <v>0</v>
      </c>
      <c r="D140" s="74">
        <f>D6+D7+D12+D13+D18+D23+D29+D30+D45+D107+D92+D118+D91</f>
        <v>5710224.2700000005</v>
      </c>
      <c r="E140" s="74">
        <f>E6+E7+E12+E13+E18+E23+E29+E30+E45+E107+E92+E118+E91</f>
        <v>5710224.2700000005</v>
      </c>
      <c r="F140" s="74">
        <f>F6+F7+F13+F12+F18+F23+F29+F30+F45+F107+F92+F118+F91</f>
        <v>0</v>
      </c>
      <c r="G140" s="74"/>
    </row>
    <row r="142" ht="19.5" customHeight="1"/>
    <row r="144" ht="18" customHeight="1"/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" right="0.1968503937007874" top="0.11811023622047245" bottom="0.1968503937007874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1"/>
  <sheetViews>
    <sheetView tabSelected="1" view="pageBreakPreview" zoomScale="90" zoomScaleNormal="54" zoomScaleSheetLayoutView="90" zoomScalePageLayoutView="0" workbookViewId="0" topLeftCell="A119">
      <selection activeCell="F5" sqref="F5"/>
    </sheetView>
  </sheetViews>
  <sheetFormatPr defaultColWidth="13.7109375" defaultRowHeight="15"/>
  <cols>
    <col min="1" max="1" width="5.28125" style="1" customWidth="1"/>
    <col min="2" max="2" width="42.28125" style="1" customWidth="1"/>
    <col min="3" max="3" width="15.421875" style="1" customWidth="1"/>
    <col min="4" max="4" width="20.00390625" style="1" customWidth="1"/>
    <col min="5" max="6" width="12.57421875" style="1" customWidth="1"/>
    <col min="7" max="7" width="13.57421875" style="1" customWidth="1"/>
    <col min="8" max="234" width="9.140625" style="1" customWidth="1"/>
    <col min="235" max="235" width="5.57421875" style="1" customWidth="1"/>
    <col min="236" max="236" width="39.57421875" style="1" customWidth="1"/>
    <col min="237" max="237" width="13.140625" style="1" customWidth="1"/>
    <col min="238" max="238" width="13.7109375" style="1" customWidth="1"/>
    <col min="239" max="240" width="13.421875" style="1" customWidth="1"/>
    <col min="241" max="241" width="14.28125" style="1" customWidth="1"/>
    <col min="242" max="242" width="13.140625" style="1" customWidth="1"/>
    <col min="243" max="243" width="13.421875" style="1" customWidth="1"/>
    <col min="244" max="245" width="13.28125" style="1" customWidth="1"/>
    <col min="246" max="246" width="14.00390625" style="1" customWidth="1"/>
    <col min="247" max="247" width="13.140625" style="1" customWidth="1"/>
    <col min="248" max="248" width="14.140625" style="1" customWidth="1"/>
    <col min="249" max="249" width="13.7109375" style="1" customWidth="1"/>
    <col min="250" max="250" width="13.28125" style="1" customWidth="1"/>
    <col min="251" max="251" width="13.421875" style="1" customWidth="1"/>
    <col min="252" max="252" width="13.00390625" style="1" customWidth="1"/>
    <col min="253" max="253" width="13.421875" style="1" customWidth="1"/>
    <col min="254" max="254" width="13.57421875" style="1" customWidth="1"/>
    <col min="255" max="255" width="13.00390625" style="1" customWidth="1"/>
    <col min="256" max="16384" width="13.7109375" style="1" customWidth="1"/>
  </cols>
  <sheetData>
    <row r="1" ht="12.75" hidden="1"/>
    <row r="2" spans="1:7" ht="31.5" customHeight="1">
      <c r="A2" s="91" t="s">
        <v>143</v>
      </c>
      <c r="B2" s="91"/>
      <c r="C2" s="91"/>
      <c r="D2" s="91"/>
      <c r="E2" s="91"/>
      <c r="F2" s="91"/>
      <c r="G2" s="91"/>
    </row>
    <row r="3" spans="1:7" ht="15" customHeight="1">
      <c r="A3" s="92" t="s">
        <v>0</v>
      </c>
      <c r="B3" s="92" t="s">
        <v>1</v>
      </c>
      <c r="C3" s="93" t="s">
        <v>139</v>
      </c>
      <c r="D3" s="93" t="s">
        <v>140</v>
      </c>
      <c r="E3" s="93" t="s">
        <v>141</v>
      </c>
      <c r="F3" s="93" t="s">
        <v>135</v>
      </c>
      <c r="G3" s="93" t="s">
        <v>134</v>
      </c>
    </row>
    <row r="4" spans="1:7" ht="28.5" customHeight="1">
      <c r="A4" s="92"/>
      <c r="B4" s="92"/>
      <c r="C4" s="94"/>
      <c r="D4" s="94"/>
      <c r="E4" s="94"/>
      <c r="F4" s="94"/>
      <c r="G4" s="94"/>
    </row>
    <row r="5" spans="1:7" ht="15.75">
      <c r="A5" s="2">
        <v>211</v>
      </c>
      <c r="B5" s="18" t="s">
        <v>2</v>
      </c>
      <c r="C5" s="18">
        <v>245000</v>
      </c>
      <c r="D5" s="18">
        <v>245000</v>
      </c>
      <c r="E5" s="18">
        <v>245000</v>
      </c>
      <c r="F5" s="18">
        <f>D5-E5</f>
        <v>0</v>
      </c>
      <c r="G5" s="3"/>
    </row>
    <row r="6" spans="1:7" ht="15.75">
      <c r="A6" s="2">
        <v>212</v>
      </c>
      <c r="B6" s="18" t="s">
        <v>3</v>
      </c>
      <c r="C6" s="18">
        <f>C7+C8+C9+C10</f>
        <v>0</v>
      </c>
      <c r="D6" s="18">
        <f>D7+D8+D9+D10</f>
        <v>0</v>
      </c>
      <c r="E6" s="18">
        <f>E7+E8+E9+E10</f>
        <v>0</v>
      </c>
      <c r="F6" s="18">
        <f>F7+F8+F9+F10</f>
        <v>0</v>
      </c>
      <c r="G6" s="3"/>
    </row>
    <row r="7" spans="1:7" ht="15.75">
      <c r="A7" s="2"/>
      <c r="B7" s="2" t="s">
        <v>4</v>
      </c>
      <c r="C7" s="2"/>
      <c r="D7" s="2"/>
      <c r="E7" s="2"/>
      <c r="F7" s="2">
        <f>D7-E7</f>
        <v>0</v>
      </c>
      <c r="G7" s="2"/>
    </row>
    <row r="8" spans="1:7" ht="15.75">
      <c r="A8" s="2"/>
      <c r="B8" s="2" t="s">
        <v>5</v>
      </c>
      <c r="C8" s="2"/>
      <c r="D8" s="2"/>
      <c r="E8" s="2"/>
      <c r="F8" s="2">
        <f>D8-E8</f>
        <v>0</v>
      </c>
      <c r="G8" s="2"/>
    </row>
    <row r="9" spans="1:7" ht="15.75">
      <c r="A9" s="2"/>
      <c r="B9" s="2" t="s">
        <v>6</v>
      </c>
      <c r="C9" s="2"/>
      <c r="D9" s="2"/>
      <c r="E9" s="2"/>
      <c r="F9" s="2">
        <f>D9-E9</f>
        <v>0</v>
      </c>
      <c r="G9" s="2"/>
    </row>
    <row r="10" spans="1:7" ht="15.75">
      <c r="A10" s="2"/>
      <c r="B10" s="2" t="s">
        <v>7</v>
      </c>
      <c r="C10" s="2"/>
      <c r="D10" s="2"/>
      <c r="E10" s="2"/>
      <c r="F10" s="2">
        <f>D10-E10</f>
        <v>0</v>
      </c>
      <c r="G10" s="2"/>
    </row>
    <row r="11" spans="1:7" ht="15.75">
      <c r="A11" s="2">
        <v>213</v>
      </c>
      <c r="B11" s="18" t="s">
        <v>8</v>
      </c>
      <c r="C11" s="18"/>
      <c r="D11" s="18"/>
      <c r="E11" s="19"/>
      <c r="F11" s="19"/>
      <c r="G11" s="3"/>
    </row>
    <row r="12" spans="1:7" ht="15.75">
      <c r="A12" s="2">
        <v>221</v>
      </c>
      <c r="B12" s="18" t="s">
        <v>9</v>
      </c>
      <c r="C12" s="18">
        <f>C13+C14+C15+C16</f>
        <v>0</v>
      </c>
      <c r="D12" s="18">
        <f>D13+D14+D15+D16</f>
        <v>0</v>
      </c>
      <c r="E12" s="18">
        <f>E13+E14+E15+E16</f>
        <v>0</v>
      </c>
      <c r="F12" s="18">
        <f>F13+F14+F15+F16</f>
        <v>0</v>
      </c>
      <c r="G12" s="3"/>
    </row>
    <row r="13" spans="1:7" ht="15.75">
      <c r="A13" s="2"/>
      <c r="B13" s="2" t="s">
        <v>10</v>
      </c>
      <c r="C13" s="2"/>
      <c r="D13" s="2"/>
      <c r="E13" s="2"/>
      <c r="F13" s="2">
        <f>D13-E13</f>
        <v>0</v>
      </c>
      <c r="G13" s="2"/>
    </row>
    <row r="14" spans="1:7" ht="15.75" customHeight="1">
      <c r="A14" s="2"/>
      <c r="B14" s="4" t="s">
        <v>11</v>
      </c>
      <c r="C14" s="4"/>
      <c r="D14" s="4"/>
      <c r="E14" s="2"/>
      <c r="F14" s="2">
        <f>D14-E14</f>
        <v>0</v>
      </c>
      <c r="G14" s="4"/>
    </row>
    <row r="15" spans="1:7" ht="15.75">
      <c r="A15" s="2"/>
      <c r="B15" s="4" t="s">
        <v>12</v>
      </c>
      <c r="C15" s="4"/>
      <c r="D15" s="4"/>
      <c r="E15" s="2"/>
      <c r="F15" s="2">
        <f>D15-E15</f>
        <v>0</v>
      </c>
      <c r="G15" s="4"/>
    </row>
    <row r="16" spans="1:7" ht="33" customHeight="1">
      <c r="A16" s="2"/>
      <c r="B16" s="4" t="s">
        <v>13</v>
      </c>
      <c r="C16" s="4"/>
      <c r="D16" s="4"/>
      <c r="E16" s="2"/>
      <c r="F16" s="2">
        <f>D16-E16</f>
        <v>0</v>
      </c>
      <c r="G16" s="4"/>
    </row>
    <row r="17" spans="1:7" ht="15.75">
      <c r="A17" s="2">
        <v>222</v>
      </c>
      <c r="B17" s="18" t="s">
        <v>14</v>
      </c>
      <c r="C17" s="18">
        <f>C18+C19+C20+C21</f>
        <v>0</v>
      </c>
      <c r="D17" s="18">
        <f>D18+D19+D20+D21</f>
        <v>0</v>
      </c>
      <c r="E17" s="18">
        <f>E18+E19+E20+E21</f>
        <v>0</v>
      </c>
      <c r="F17" s="18">
        <f>F18+F19+F20+F21</f>
        <v>0</v>
      </c>
      <c r="G17" s="3"/>
    </row>
    <row r="18" spans="1:7" ht="15.75">
      <c r="A18" s="2"/>
      <c r="B18" s="2" t="s">
        <v>15</v>
      </c>
      <c r="C18" s="2"/>
      <c r="D18" s="2"/>
      <c r="E18" s="2"/>
      <c r="F18" s="2">
        <f>D18-E18</f>
        <v>0</v>
      </c>
      <c r="G18" s="2"/>
    </row>
    <row r="19" spans="1:7" ht="15.75">
      <c r="A19" s="2"/>
      <c r="B19" s="2" t="s">
        <v>16</v>
      </c>
      <c r="C19" s="2"/>
      <c r="D19" s="2"/>
      <c r="E19" s="2"/>
      <c r="F19" s="2">
        <f>D19-E19</f>
        <v>0</v>
      </c>
      <c r="G19" s="2"/>
    </row>
    <row r="20" spans="1:7" ht="15.75">
      <c r="A20" s="2"/>
      <c r="B20" s="2" t="s">
        <v>17</v>
      </c>
      <c r="C20" s="2"/>
      <c r="D20" s="2"/>
      <c r="E20" s="2"/>
      <c r="F20" s="2">
        <f>D20-E20</f>
        <v>0</v>
      </c>
      <c r="G20" s="2"/>
    </row>
    <row r="21" spans="1:7" ht="15.75">
      <c r="A21" s="2"/>
      <c r="B21" s="2" t="s">
        <v>18</v>
      </c>
      <c r="C21" s="2"/>
      <c r="D21" s="2"/>
      <c r="E21" s="2"/>
      <c r="F21" s="2">
        <f>D21-E21</f>
        <v>0</v>
      </c>
      <c r="G21" s="2"/>
    </row>
    <row r="22" spans="1:7" ht="15.75">
      <c r="A22" s="2">
        <v>223</v>
      </c>
      <c r="B22" s="18" t="s">
        <v>19</v>
      </c>
      <c r="C22" s="18">
        <f>C23+C24+C25+C26+C27</f>
        <v>0</v>
      </c>
      <c r="D22" s="18">
        <f>D23+D24+D25+D26+D27</f>
        <v>0</v>
      </c>
      <c r="E22" s="18">
        <f>E23+E24+E25+E26+E27</f>
        <v>0</v>
      </c>
      <c r="F22" s="18">
        <f>F23+F24+F25+F26+F27</f>
        <v>0</v>
      </c>
      <c r="G22" s="3"/>
    </row>
    <row r="23" spans="1:7" ht="15.75">
      <c r="A23" s="2"/>
      <c r="B23" s="2" t="s">
        <v>20</v>
      </c>
      <c r="C23" s="2"/>
      <c r="D23" s="2"/>
      <c r="E23" s="2"/>
      <c r="F23" s="2">
        <f aca="true" t="shared" si="0" ref="F23:F28">D23-E23</f>
        <v>0</v>
      </c>
      <c r="G23" s="2"/>
    </row>
    <row r="24" spans="1:7" ht="15.75">
      <c r="A24" s="2"/>
      <c r="B24" s="2" t="s">
        <v>21</v>
      </c>
      <c r="C24" s="2"/>
      <c r="D24" s="2"/>
      <c r="E24" s="2"/>
      <c r="F24" s="2">
        <f t="shared" si="0"/>
        <v>0</v>
      </c>
      <c r="G24" s="2"/>
    </row>
    <row r="25" spans="1:7" ht="15.75">
      <c r="A25" s="2"/>
      <c r="B25" s="2" t="s">
        <v>22</v>
      </c>
      <c r="C25" s="2"/>
      <c r="D25" s="2"/>
      <c r="E25" s="2"/>
      <c r="F25" s="2">
        <f t="shared" si="0"/>
        <v>0</v>
      </c>
      <c r="G25" s="2"/>
    </row>
    <row r="26" spans="1:7" ht="15.75">
      <c r="A26" s="2"/>
      <c r="B26" s="2" t="s">
        <v>23</v>
      </c>
      <c r="C26" s="2"/>
      <c r="D26" s="2"/>
      <c r="E26" s="2"/>
      <c r="F26" s="2">
        <f t="shared" si="0"/>
        <v>0</v>
      </c>
      <c r="G26" s="2"/>
    </row>
    <row r="27" spans="1:7" ht="15.75">
      <c r="A27" s="2"/>
      <c r="B27" s="2" t="s">
        <v>24</v>
      </c>
      <c r="C27" s="2"/>
      <c r="D27" s="2"/>
      <c r="E27" s="2"/>
      <c r="F27" s="2">
        <f t="shared" si="0"/>
        <v>0</v>
      </c>
      <c r="G27" s="2"/>
    </row>
    <row r="28" spans="1:7" ht="15.75">
      <c r="A28" s="2">
        <v>224</v>
      </c>
      <c r="B28" s="3" t="s">
        <v>25</v>
      </c>
      <c r="C28" s="3"/>
      <c r="D28" s="3"/>
      <c r="E28" s="2"/>
      <c r="F28" s="2">
        <f t="shared" si="0"/>
        <v>0</v>
      </c>
      <c r="G28" s="3"/>
    </row>
    <row r="29" spans="1:7" ht="15.75">
      <c r="A29" s="2">
        <v>225</v>
      </c>
      <c r="B29" s="18" t="s">
        <v>26</v>
      </c>
      <c r="C29" s="20">
        <f>C30+C31+C32+C33+C34+C35+C36+C37+C38+C39+C40+C41+C42+C43</f>
        <v>0</v>
      </c>
      <c r="D29" s="18">
        <f>D30+D31+D32+D33+D34+D35+D36+D37+D38+D39+D40+D41+D42+D43</f>
        <v>804520</v>
      </c>
      <c r="E29" s="18">
        <f>E30+E31+E32+E33+E34+E35+E36+E37+E38+E39+E40+E41+E42+E43</f>
        <v>804520</v>
      </c>
      <c r="F29" s="18">
        <f>F30+F31+F32+F33+F34+F35+F36+F37+F38+F39+F40+F41+F42+F43</f>
        <v>0</v>
      </c>
      <c r="G29" s="3"/>
    </row>
    <row r="30" spans="1:7" ht="15.75">
      <c r="A30" s="2"/>
      <c r="B30" s="28" t="s">
        <v>27</v>
      </c>
      <c r="C30" s="2"/>
      <c r="D30" s="2">
        <v>804520</v>
      </c>
      <c r="E30" s="2">
        <v>804520</v>
      </c>
      <c r="F30" s="2">
        <f>D30-E30</f>
        <v>0</v>
      </c>
      <c r="G30" s="2"/>
    </row>
    <row r="31" spans="1:7" ht="15.75">
      <c r="A31" s="2"/>
      <c r="B31" s="2" t="s">
        <v>28</v>
      </c>
      <c r="C31" s="2"/>
      <c r="D31" s="2"/>
      <c r="E31" s="2"/>
      <c r="F31" s="2">
        <f aca="true" t="shared" si="1" ref="F31:F43">D31-E31</f>
        <v>0</v>
      </c>
      <c r="G31" s="2"/>
    </row>
    <row r="32" spans="1:7" ht="15.75">
      <c r="A32" s="2"/>
      <c r="B32" s="2" t="s">
        <v>29</v>
      </c>
      <c r="C32" s="2"/>
      <c r="D32" s="2"/>
      <c r="E32" s="2"/>
      <c r="F32" s="2">
        <f t="shared" si="1"/>
        <v>0</v>
      </c>
      <c r="G32" s="2"/>
    </row>
    <row r="33" spans="1:7" ht="15.75">
      <c r="A33" s="2"/>
      <c r="B33" s="5" t="s">
        <v>30</v>
      </c>
      <c r="C33" s="5"/>
      <c r="D33" s="5"/>
      <c r="E33" s="2"/>
      <c r="F33" s="2">
        <f t="shared" si="1"/>
        <v>0</v>
      </c>
      <c r="G33" s="5"/>
    </row>
    <row r="34" spans="1:7" ht="28.5">
      <c r="A34" s="2"/>
      <c r="B34" s="29" t="s">
        <v>31</v>
      </c>
      <c r="C34" s="5"/>
      <c r="D34" s="5"/>
      <c r="E34" s="2"/>
      <c r="F34" s="2">
        <f t="shared" si="1"/>
        <v>0</v>
      </c>
      <c r="G34" s="5"/>
    </row>
    <row r="35" spans="1:7" ht="28.5">
      <c r="A35" s="2"/>
      <c r="B35" s="29" t="s">
        <v>32</v>
      </c>
      <c r="C35" s="5"/>
      <c r="D35" s="5"/>
      <c r="E35" s="2"/>
      <c r="F35" s="2">
        <f t="shared" si="1"/>
        <v>0</v>
      </c>
      <c r="G35" s="5"/>
    </row>
    <row r="36" spans="1:7" ht="46.5" customHeight="1">
      <c r="A36" s="2"/>
      <c r="B36" s="29" t="s">
        <v>33</v>
      </c>
      <c r="C36" s="5"/>
      <c r="D36" s="5"/>
      <c r="E36" s="2"/>
      <c r="F36" s="2">
        <f t="shared" si="1"/>
        <v>0</v>
      </c>
      <c r="G36" s="5"/>
    </row>
    <row r="37" spans="1:7" ht="15.75">
      <c r="A37" s="2"/>
      <c r="B37" s="2" t="s">
        <v>34</v>
      </c>
      <c r="C37" s="2"/>
      <c r="D37" s="2"/>
      <c r="E37" s="2"/>
      <c r="F37" s="2">
        <f t="shared" si="1"/>
        <v>0</v>
      </c>
      <c r="G37" s="2"/>
    </row>
    <row r="38" spans="1:7" ht="15.75">
      <c r="A38" s="2"/>
      <c r="B38" s="2" t="s">
        <v>35</v>
      </c>
      <c r="C38" s="2"/>
      <c r="D38" s="2"/>
      <c r="E38" s="2"/>
      <c r="F38" s="2">
        <f t="shared" si="1"/>
        <v>0</v>
      </c>
      <c r="G38" s="2"/>
    </row>
    <row r="39" spans="1:7" ht="18" customHeight="1">
      <c r="A39" s="2"/>
      <c r="B39" s="4" t="s">
        <v>36</v>
      </c>
      <c r="C39" s="4"/>
      <c r="D39" s="4"/>
      <c r="E39" s="2"/>
      <c r="F39" s="2">
        <f t="shared" si="1"/>
        <v>0</v>
      </c>
      <c r="G39" s="4"/>
    </row>
    <row r="40" spans="1:7" ht="15.75">
      <c r="A40" s="2"/>
      <c r="B40" s="2" t="s">
        <v>37</v>
      </c>
      <c r="C40" s="2"/>
      <c r="D40" s="2"/>
      <c r="E40" s="2"/>
      <c r="F40" s="2">
        <f t="shared" si="1"/>
        <v>0</v>
      </c>
      <c r="G40" s="2"/>
    </row>
    <row r="41" spans="1:7" ht="18" customHeight="1">
      <c r="A41" s="2"/>
      <c r="B41" s="4" t="s">
        <v>38</v>
      </c>
      <c r="C41" s="6"/>
      <c r="D41" s="6"/>
      <c r="E41" s="2"/>
      <c r="F41" s="2">
        <f t="shared" si="1"/>
        <v>0</v>
      </c>
      <c r="G41" s="6"/>
    </row>
    <row r="42" spans="1:7" ht="15.75">
      <c r="A42" s="2"/>
      <c r="B42" s="4" t="s">
        <v>39</v>
      </c>
      <c r="C42" s="6"/>
      <c r="D42" s="6"/>
      <c r="E42" s="2"/>
      <c r="F42" s="2">
        <f t="shared" si="1"/>
        <v>0</v>
      </c>
      <c r="G42" s="6"/>
    </row>
    <row r="43" spans="1:7" ht="15.75">
      <c r="A43" s="2"/>
      <c r="B43" s="2" t="s">
        <v>40</v>
      </c>
      <c r="C43" s="2"/>
      <c r="D43" s="2"/>
      <c r="E43" s="2"/>
      <c r="F43" s="2">
        <f t="shared" si="1"/>
        <v>0</v>
      </c>
      <c r="G43" s="2"/>
    </row>
    <row r="44" spans="1:7" ht="15.75">
      <c r="A44" s="2">
        <v>226</v>
      </c>
      <c r="B44" s="18" t="s">
        <v>41</v>
      </c>
      <c r="C44" s="20">
        <f>C45+C46+C47+C48+C49+C50+C51+C52+C53+C54+C55+C56+C57+C58+C59+C60+C61+C62+C63+C64+C65+C66+C67+C68+C69+C70+C71+C72+C73+C74+C75+C76+C77+C78+C79+C80+C81+C82+C83+C84+C85+C86+C87+C88+C89</f>
        <v>0</v>
      </c>
      <c r="D44" s="18">
        <f>D45+D46+D47+D48+D49+D50+D51+D52+D53+D54+D55+D56+D57+D58+D59+D60+D61+D62+D63+D64+D65+D66+D67+D68+D69+D70+D71+D72+D73+D74+D75+D76+D77+D78+D79+D80+D81+D82+D83+D84+D85+D86+D87+D88+D89</f>
        <v>0</v>
      </c>
      <c r="E44" s="18">
        <f>E45+E46+E47+E48+E49+E50+E51+E52+E53+E54+E55+E56+E57+E58+E59+E60+E61+E62+E63+E64+E65+E66+E67+E68+E69+E70+E71+E72+E73+E74+E75+E76+E77+E78+E79+E80+E81+E82+E83+E84+E85+E86+E87+E88+E89</f>
        <v>0</v>
      </c>
      <c r="F44" s="18">
        <f>F45+F46+F47+F48+F49+F50+F51+F52+F53+F54+F55+F56+F57+F58+F59+F60+F61+F62+F63+F64+F65+F66+F67+F68+F69+F70+F71+F72+F73+F74+F75+F76+F77+F78+F79+F80+F81+F82+F83+F84+F85+F86+F87+F88+F89</f>
        <v>0</v>
      </c>
      <c r="G44" s="18"/>
    </row>
    <row r="45" spans="1:7" ht="45" customHeight="1">
      <c r="A45" s="2"/>
      <c r="B45" s="4" t="s">
        <v>42</v>
      </c>
      <c r="C45" s="7"/>
      <c r="D45" s="7"/>
      <c r="E45" s="2"/>
      <c r="F45" s="26">
        <f>D45-E45</f>
        <v>0</v>
      </c>
      <c r="G45" s="7"/>
    </row>
    <row r="46" spans="1:7" ht="15.75">
      <c r="A46" s="2"/>
      <c r="B46" s="4" t="s">
        <v>43</v>
      </c>
      <c r="C46" s="7"/>
      <c r="D46" s="7"/>
      <c r="E46" s="2"/>
      <c r="F46" s="26">
        <f aca="true" t="shared" si="2" ref="F46:F89">D46-E46</f>
        <v>0</v>
      </c>
      <c r="G46" s="7"/>
    </row>
    <row r="47" spans="1:7" ht="15.75">
      <c r="A47" s="2"/>
      <c r="B47" s="4" t="s">
        <v>44</v>
      </c>
      <c r="C47" s="6"/>
      <c r="D47" s="6"/>
      <c r="E47" s="2"/>
      <c r="F47" s="26">
        <f t="shared" si="2"/>
        <v>0</v>
      </c>
      <c r="G47" s="6"/>
    </row>
    <row r="48" spans="1:7" ht="15.75">
      <c r="A48" s="2"/>
      <c r="B48" s="4" t="s">
        <v>45</v>
      </c>
      <c r="C48" s="6"/>
      <c r="D48" s="6"/>
      <c r="E48" s="2"/>
      <c r="F48" s="26">
        <f t="shared" si="2"/>
        <v>0</v>
      </c>
      <c r="G48" s="6"/>
    </row>
    <row r="49" spans="1:7" ht="31.5">
      <c r="A49" s="2"/>
      <c r="B49" s="4" t="s">
        <v>46</v>
      </c>
      <c r="C49" s="6"/>
      <c r="D49" s="6"/>
      <c r="E49" s="2"/>
      <c r="F49" s="26">
        <f t="shared" si="2"/>
        <v>0</v>
      </c>
      <c r="G49" s="6"/>
    </row>
    <row r="50" spans="1:7" ht="15.75">
      <c r="A50" s="2"/>
      <c r="B50" s="4" t="s">
        <v>47</v>
      </c>
      <c r="C50" s="6"/>
      <c r="D50" s="6"/>
      <c r="E50" s="2"/>
      <c r="F50" s="26">
        <f t="shared" si="2"/>
        <v>0</v>
      </c>
      <c r="G50" s="6"/>
    </row>
    <row r="51" spans="1:7" ht="31.5">
      <c r="A51" s="2"/>
      <c r="B51" s="4" t="s">
        <v>48</v>
      </c>
      <c r="C51" s="2"/>
      <c r="D51" s="2"/>
      <c r="E51" s="2"/>
      <c r="F51" s="26">
        <f t="shared" si="2"/>
        <v>0</v>
      </c>
      <c r="G51" s="2"/>
    </row>
    <row r="52" spans="1:7" ht="31.5">
      <c r="A52" s="2"/>
      <c r="B52" s="4" t="s">
        <v>49</v>
      </c>
      <c r="C52" s="7"/>
      <c r="D52" s="7"/>
      <c r="E52" s="2"/>
      <c r="F52" s="26">
        <f t="shared" si="2"/>
        <v>0</v>
      </c>
      <c r="G52" s="7"/>
    </row>
    <row r="53" spans="1:7" ht="31.5">
      <c r="A53" s="2"/>
      <c r="B53" s="4" t="s">
        <v>50</v>
      </c>
      <c r="C53" s="7"/>
      <c r="D53" s="7"/>
      <c r="E53" s="2"/>
      <c r="F53" s="26">
        <f t="shared" si="2"/>
        <v>0</v>
      </c>
      <c r="G53" s="7"/>
    </row>
    <row r="54" spans="1:7" ht="31.5">
      <c r="A54" s="2"/>
      <c r="B54" s="4" t="s">
        <v>51</v>
      </c>
      <c r="C54" s="8"/>
      <c r="D54" s="8"/>
      <c r="E54" s="2"/>
      <c r="F54" s="26">
        <f t="shared" si="2"/>
        <v>0</v>
      </c>
      <c r="G54" s="8"/>
    </row>
    <row r="55" spans="1:7" ht="15.75">
      <c r="A55" s="2"/>
      <c r="B55" s="4" t="s">
        <v>52</v>
      </c>
      <c r="C55" s="8"/>
      <c r="D55" s="8"/>
      <c r="E55" s="2"/>
      <c r="F55" s="26">
        <f t="shared" si="2"/>
        <v>0</v>
      </c>
      <c r="G55" s="8"/>
    </row>
    <row r="56" spans="1:7" ht="47.25">
      <c r="A56" s="2"/>
      <c r="B56" s="4" t="s">
        <v>53</v>
      </c>
      <c r="C56" s="8"/>
      <c r="D56" s="8"/>
      <c r="E56" s="2"/>
      <c r="F56" s="26">
        <f t="shared" si="2"/>
        <v>0</v>
      </c>
      <c r="G56" s="8"/>
    </row>
    <row r="57" spans="1:7" ht="31.5">
      <c r="A57" s="2"/>
      <c r="B57" s="4" t="s">
        <v>54</v>
      </c>
      <c r="C57" s="8"/>
      <c r="D57" s="8"/>
      <c r="E57" s="2"/>
      <c r="F57" s="26">
        <f t="shared" si="2"/>
        <v>0</v>
      </c>
      <c r="G57" s="8"/>
    </row>
    <row r="58" spans="1:7" ht="15.75">
      <c r="A58" s="2"/>
      <c r="B58" s="4" t="s">
        <v>55</v>
      </c>
      <c r="C58" s="8"/>
      <c r="D58" s="8"/>
      <c r="E58" s="2"/>
      <c r="F58" s="26">
        <f t="shared" si="2"/>
        <v>0</v>
      </c>
      <c r="G58" s="8"/>
    </row>
    <row r="59" spans="1:7" ht="15.75">
      <c r="A59" s="2"/>
      <c r="B59" s="4" t="s">
        <v>56</v>
      </c>
      <c r="C59" s="8"/>
      <c r="D59" s="8"/>
      <c r="E59" s="2"/>
      <c r="F59" s="26">
        <f t="shared" si="2"/>
        <v>0</v>
      </c>
      <c r="G59" s="8"/>
    </row>
    <row r="60" spans="1:7" ht="15.75">
      <c r="A60" s="2"/>
      <c r="B60" s="4" t="s">
        <v>57</v>
      </c>
      <c r="C60" s="8"/>
      <c r="D60" s="8"/>
      <c r="E60" s="2"/>
      <c r="F60" s="26">
        <f t="shared" si="2"/>
        <v>0</v>
      </c>
      <c r="G60" s="8"/>
    </row>
    <row r="61" spans="1:7" ht="15.75">
      <c r="A61" s="2"/>
      <c r="B61" s="4" t="s">
        <v>58</v>
      </c>
      <c r="C61" s="8"/>
      <c r="D61" s="8"/>
      <c r="E61" s="2"/>
      <c r="F61" s="26">
        <f t="shared" si="2"/>
        <v>0</v>
      </c>
      <c r="G61" s="8"/>
    </row>
    <row r="62" spans="1:7" ht="15.75">
      <c r="A62" s="2"/>
      <c r="B62" s="4" t="s">
        <v>59</v>
      </c>
      <c r="C62" s="8"/>
      <c r="D62" s="8"/>
      <c r="E62" s="2"/>
      <c r="F62" s="26">
        <f t="shared" si="2"/>
        <v>0</v>
      </c>
      <c r="G62" s="8"/>
    </row>
    <row r="63" spans="1:7" ht="31.5">
      <c r="A63" s="2"/>
      <c r="B63" s="4" t="s">
        <v>60</v>
      </c>
      <c r="C63" s="8"/>
      <c r="D63" s="8"/>
      <c r="E63" s="2"/>
      <c r="F63" s="26">
        <f t="shared" si="2"/>
        <v>0</v>
      </c>
      <c r="G63" s="8"/>
    </row>
    <row r="64" spans="1:7" ht="15.75">
      <c r="A64" s="2"/>
      <c r="B64" s="4" t="s">
        <v>61</v>
      </c>
      <c r="C64" s="8"/>
      <c r="D64" s="8"/>
      <c r="E64" s="2"/>
      <c r="F64" s="26">
        <f t="shared" si="2"/>
        <v>0</v>
      </c>
      <c r="G64" s="8"/>
    </row>
    <row r="65" spans="1:7" ht="15.75">
      <c r="A65" s="2"/>
      <c r="B65" s="4" t="s">
        <v>62</v>
      </c>
      <c r="C65" s="8"/>
      <c r="D65" s="8"/>
      <c r="E65" s="2"/>
      <c r="F65" s="26">
        <f t="shared" si="2"/>
        <v>0</v>
      </c>
      <c r="G65" s="8"/>
    </row>
    <row r="66" spans="1:7" ht="15.75">
      <c r="A66" s="2"/>
      <c r="B66" s="4" t="s">
        <v>63</v>
      </c>
      <c r="C66" s="8"/>
      <c r="D66" s="8"/>
      <c r="E66" s="2"/>
      <c r="F66" s="26">
        <f t="shared" si="2"/>
        <v>0</v>
      </c>
      <c r="G66" s="8"/>
    </row>
    <row r="67" spans="1:7" ht="15.75">
      <c r="A67" s="2"/>
      <c r="B67" s="4" t="s">
        <v>64</v>
      </c>
      <c r="C67" s="8"/>
      <c r="D67" s="8"/>
      <c r="E67" s="2"/>
      <c r="F67" s="26">
        <f t="shared" si="2"/>
        <v>0</v>
      </c>
      <c r="G67" s="8"/>
    </row>
    <row r="68" spans="1:7" ht="15.75">
      <c r="A68" s="2"/>
      <c r="B68" s="4" t="s">
        <v>65</v>
      </c>
      <c r="C68" s="8"/>
      <c r="D68" s="8"/>
      <c r="E68" s="2"/>
      <c r="F68" s="26">
        <f t="shared" si="2"/>
        <v>0</v>
      </c>
      <c r="G68" s="8"/>
    </row>
    <row r="69" spans="1:7" ht="63">
      <c r="A69" s="2"/>
      <c r="B69" s="4" t="s">
        <v>66</v>
      </c>
      <c r="C69" s="2"/>
      <c r="D69" s="2"/>
      <c r="E69" s="3"/>
      <c r="F69" s="26">
        <f t="shared" si="2"/>
        <v>0</v>
      </c>
      <c r="G69" s="2"/>
    </row>
    <row r="70" spans="1:7" ht="31.5">
      <c r="A70" s="2"/>
      <c r="B70" s="4" t="s">
        <v>67</v>
      </c>
      <c r="C70" s="8"/>
      <c r="D70" s="8"/>
      <c r="E70" s="2"/>
      <c r="F70" s="26">
        <f t="shared" si="2"/>
        <v>0</v>
      </c>
      <c r="G70" s="8"/>
    </row>
    <row r="71" spans="1:7" ht="15.75">
      <c r="A71" s="2"/>
      <c r="B71" s="4" t="s">
        <v>68</v>
      </c>
      <c r="C71" s="8"/>
      <c r="D71" s="8"/>
      <c r="E71" s="2"/>
      <c r="F71" s="26">
        <f t="shared" si="2"/>
        <v>0</v>
      </c>
      <c r="G71" s="8"/>
    </row>
    <row r="72" spans="1:7" ht="31.5">
      <c r="A72" s="2"/>
      <c r="B72" s="4" t="s">
        <v>69</v>
      </c>
      <c r="C72" s="8"/>
      <c r="D72" s="8"/>
      <c r="E72" s="2"/>
      <c r="F72" s="26">
        <f t="shared" si="2"/>
        <v>0</v>
      </c>
      <c r="G72" s="8"/>
    </row>
    <row r="73" spans="1:7" ht="47.25">
      <c r="A73" s="2"/>
      <c r="B73" s="4" t="s">
        <v>70</v>
      </c>
      <c r="C73" s="8"/>
      <c r="D73" s="8"/>
      <c r="E73" s="2"/>
      <c r="F73" s="26">
        <f t="shared" si="2"/>
        <v>0</v>
      </c>
      <c r="G73" s="8"/>
    </row>
    <row r="74" spans="1:7" ht="31.5">
      <c r="A74" s="2"/>
      <c r="B74" s="4" t="s">
        <v>71</v>
      </c>
      <c r="C74" s="8"/>
      <c r="D74" s="8"/>
      <c r="E74" s="2"/>
      <c r="F74" s="26">
        <f t="shared" si="2"/>
        <v>0</v>
      </c>
      <c r="G74" s="8"/>
    </row>
    <row r="75" spans="1:7" ht="15.75">
      <c r="A75" s="2"/>
      <c r="B75" s="4" t="s">
        <v>72</v>
      </c>
      <c r="C75" s="8"/>
      <c r="D75" s="8"/>
      <c r="E75" s="2"/>
      <c r="F75" s="26">
        <f t="shared" si="2"/>
        <v>0</v>
      </c>
      <c r="G75" s="8"/>
    </row>
    <row r="76" spans="1:7" ht="15.75">
      <c r="A76" s="2"/>
      <c r="B76" s="4" t="s">
        <v>73</v>
      </c>
      <c r="C76" s="8"/>
      <c r="D76" s="8"/>
      <c r="E76" s="2"/>
      <c r="F76" s="26">
        <f t="shared" si="2"/>
        <v>0</v>
      </c>
      <c r="G76" s="8"/>
    </row>
    <row r="77" spans="1:7" ht="31.5">
      <c r="A77" s="2"/>
      <c r="B77" s="4" t="s">
        <v>74</v>
      </c>
      <c r="C77" s="8"/>
      <c r="D77" s="8"/>
      <c r="E77" s="2"/>
      <c r="F77" s="26">
        <f t="shared" si="2"/>
        <v>0</v>
      </c>
      <c r="G77" s="8"/>
    </row>
    <row r="78" spans="1:7" ht="29.25" customHeight="1">
      <c r="A78" s="2"/>
      <c r="B78" s="4" t="s">
        <v>75</v>
      </c>
      <c r="C78" s="9"/>
      <c r="D78" s="9"/>
      <c r="E78" s="2"/>
      <c r="F78" s="26">
        <f t="shared" si="2"/>
        <v>0</v>
      </c>
      <c r="G78" s="9"/>
    </row>
    <row r="79" spans="1:7" ht="15.75">
      <c r="A79" s="2"/>
      <c r="B79" s="4" t="s">
        <v>76</v>
      </c>
      <c r="C79" s="8"/>
      <c r="D79" s="8"/>
      <c r="E79" s="2"/>
      <c r="F79" s="26">
        <f t="shared" si="2"/>
        <v>0</v>
      </c>
      <c r="G79" s="8"/>
    </row>
    <row r="80" spans="1:7" ht="15.75">
      <c r="A80" s="2"/>
      <c r="B80" s="4" t="s">
        <v>77</v>
      </c>
      <c r="C80" s="2"/>
      <c r="D80" s="2"/>
      <c r="E80" s="2"/>
      <c r="F80" s="26">
        <f t="shared" si="2"/>
        <v>0</v>
      </c>
      <c r="G80" s="2"/>
    </row>
    <row r="81" spans="1:7" ht="15.75">
      <c r="A81" s="2"/>
      <c r="B81" s="4" t="s">
        <v>78</v>
      </c>
      <c r="C81" s="2"/>
      <c r="D81" s="2"/>
      <c r="E81" s="2"/>
      <c r="F81" s="26">
        <f t="shared" si="2"/>
        <v>0</v>
      </c>
      <c r="G81" s="2"/>
    </row>
    <row r="82" spans="1:7" ht="15.75">
      <c r="A82" s="2"/>
      <c r="B82" s="4" t="s">
        <v>56</v>
      </c>
      <c r="C82" s="2"/>
      <c r="D82" s="2"/>
      <c r="E82" s="2"/>
      <c r="F82" s="26">
        <f t="shared" si="2"/>
        <v>0</v>
      </c>
      <c r="G82" s="2"/>
    </row>
    <row r="83" spans="1:7" ht="15.75">
      <c r="A83" s="2"/>
      <c r="B83" s="4" t="s">
        <v>79</v>
      </c>
      <c r="C83" s="2"/>
      <c r="D83" s="2"/>
      <c r="E83" s="2"/>
      <c r="F83" s="26">
        <f t="shared" si="2"/>
        <v>0</v>
      </c>
      <c r="G83" s="2"/>
    </row>
    <row r="84" spans="1:7" ht="35.25" customHeight="1">
      <c r="A84" s="2"/>
      <c r="B84" s="4" t="s">
        <v>80</v>
      </c>
      <c r="C84" s="4"/>
      <c r="D84" s="4"/>
      <c r="E84" s="2"/>
      <c r="F84" s="26">
        <f t="shared" si="2"/>
        <v>0</v>
      </c>
      <c r="G84" s="4"/>
    </row>
    <row r="85" spans="1:7" ht="14.25" customHeight="1">
      <c r="A85" s="2"/>
      <c r="B85" s="4" t="s">
        <v>81</v>
      </c>
      <c r="C85" s="4"/>
      <c r="D85" s="4"/>
      <c r="E85" s="2"/>
      <c r="F85" s="26">
        <f t="shared" si="2"/>
        <v>0</v>
      </c>
      <c r="G85" s="4"/>
    </row>
    <row r="86" spans="1:7" ht="14.25" customHeight="1">
      <c r="A86" s="2"/>
      <c r="B86" s="4" t="s">
        <v>82</v>
      </c>
      <c r="C86" s="4"/>
      <c r="D86" s="4"/>
      <c r="E86" s="2"/>
      <c r="F86" s="26">
        <f t="shared" si="2"/>
        <v>0</v>
      </c>
      <c r="G86" s="4"/>
    </row>
    <row r="87" spans="1:7" ht="16.5" customHeight="1">
      <c r="A87" s="2"/>
      <c r="B87" s="4" t="s">
        <v>83</v>
      </c>
      <c r="C87" s="4"/>
      <c r="D87" s="4"/>
      <c r="E87" s="2"/>
      <c r="F87" s="26">
        <f t="shared" si="2"/>
        <v>0</v>
      </c>
      <c r="G87" s="4"/>
    </row>
    <row r="88" spans="1:7" ht="14.25" customHeight="1">
      <c r="A88" s="2"/>
      <c r="B88" s="4" t="s">
        <v>84</v>
      </c>
      <c r="C88" s="4"/>
      <c r="D88" s="4"/>
      <c r="E88" s="2"/>
      <c r="F88" s="26">
        <f t="shared" si="2"/>
        <v>0</v>
      </c>
      <c r="G88" s="4"/>
    </row>
    <row r="89" spans="1:7" ht="15.75" customHeight="1">
      <c r="A89" s="2"/>
      <c r="B89" s="4" t="s">
        <v>85</v>
      </c>
      <c r="C89" s="2"/>
      <c r="D89" s="2"/>
      <c r="E89" s="2"/>
      <c r="F89" s="26">
        <f t="shared" si="2"/>
        <v>0</v>
      </c>
      <c r="G89" s="2"/>
    </row>
    <row r="90" spans="1:7" ht="15.75" customHeight="1">
      <c r="A90" s="2">
        <v>262</v>
      </c>
      <c r="B90" s="21" t="s">
        <v>86</v>
      </c>
      <c r="C90" s="19"/>
      <c r="D90" s="19"/>
      <c r="E90" s="18"/>
      <c r="F90" s="18"/>
      <c r="G90" s="19"/>
    </row>
    <row r="91" spans="1:7" ht="15.75">
      <c r="A91" s="2">
        <v>290</v>
      </c>
      <c r="B91" s="18" t="s">
        <v>87</v>
      </c>
      <c r="C91" s="20">
        <f>C92+C93+C94+C95+C96+C97+C98+C99+C100+C101+C102+C103+C104+C105</f>
        <v>0</v>
      </c>
      <c r="D91" s="18">
        <f>D92+D93+D94+D95+D96+D97+D98+D99+D100+D101+D102+D103+D104+D105</f>
        <v>0</v>
      </c>
      <c r="E91" s="18">
        <f>E92+E93+E94+E95+E96+E97+E98+E99+E100+E101+E102+E103+E104+E105</f>
        <v>0</v>
      </c>
      <c r="F91" s="18">
        <f>F92+F93+F94+F95+F96+F97+F98+F99+F100+F101+F102+F103+F104+F105</f>
        <v>0</v>
      </c>
      <c r="G91" s="18"/>
    </row>
    <row r="92" spans="1:7" ht="15.75">
      <c r="A92" s="2"/>
      <c r="B92" s="10" t="s">
        <v>88</v>
      </c>
      <c r="C92" s="10"/>
      <c r="D92" s="10"/>
      <c r="E92" s="2"/>
      <c r="F92" s="26">
        <f>D92-E92</f>
        <v>0</v>
      </c>
      <c r="G92" s="10"/>
    </row>
    <row r="93" spans="1:7" ht="15.75">
      <c r="A93" s="2"/>
      <c r="B93" s="11" t="s">
        <v>89</v>
      </c>
      <c r="C93" s="11"/>
      <c r="D93" s="11"/>
      <c r="E93" s="2"/>
      <c r="F93" s="26">
        <f aca="true" t="shared" si="3" ref="F93:F105">D93-E93</f>
        <v>0</v>
      </c>
      <c r="G93" s="11"/>
    </row>
    <row r="94" spans="1:7" ht="15.75">
      <c r="A94" s="2"/>
      <c r="B94" s="12" t="s">
        <v>90</v>
      </c>
      <c r="C94" s="12"/>
      <c r="D94" s="12"/>
      <c r="E94" s="2"/>
      <c r="F94" s="26">
        <f t="shared" si="3"/>
        <v>0</v>
      </c>
      <c r="G94" s="12"/>
    </row>
    <row r="95" spans="1:7" ht="25.5">
      <c r="A95" s="2"/>
      <c r="B95" s="12" t="s">
        <v>91</v>
      </c>
      <c r="C95" s="12"/>
      <c r="D95" s="12"/>
      <c r="E95" s="2"/>
      <c r="F95" s="26">
        <f t="shared" si="3"/>
        <v>0</v>
      </c>
      <c r="G95" s="12"/>
    </row>
    <row r="96" spans="1:7" ht="15.75">
      <c r="A96" s="2"/>
      <c r="B96" s="12" t="s">
        <v>92</v>
      </c>
      <c r="C96" s="12"/>
      <c r="D96" s="12"/>
      <c r="E96" s="2"/>
      <c r="F96" s="26">
        <f t="shared" si="3"/>
        <v>0</v>
      </c>
      <c r="G96" s="12"/>
    </row>
    <row r="97" spans="1:7" ht="38.25">
      <c r="A97" s="2"/>
      <c r="B97" s="12" t="s">
        <v>93</v>
      </c>
      <c r="C97" s="12"/>
      <c r="D97" s="12"/>
      <c r="E97" s="2"/>
      <c r="F97" s="26">
        <f t="shared" si="3"/>
        <v>0</v>
      </c>
      <c r="G97" s="12"/>
    </row>
    <row r="98" spans="1:7" ht="15.75">
      <c r="A98" s="2"/>
      <c r="B98" s="13" t="s">
        <v>94</v>
      </c>
      <c r="C98" s="13"/>
      <c r="D98" s="13"/>
      <c r="E98" s="2"/>
      <c r="F98" s="26">
        <f t="shared" si="3"/>
        <v>0</v>
      </c>
      <c r="G98" s="13"/>
    </row>
    <row r="99" spans="1:7" ht="15.75">
      <c r="A99" s="2"/>
      <c r="B99" s="13" t="s">
        <v>95</v>
      </c>
      <c r="C99" s="13"/>
      <c r="D99" s="13"/>
      <c r="E99" s="2"/>
      <c r="F99" s="26">
        <f t="shared" si="3"/>
        <v>0</v>
      </c>
      <c r="G99" s="13"/>
    </row>
    <row r="100" spans="1:7" ht="25.5">
      <c r="A100" s="2"/>
      <c r="B100" s="13" t="s">
        <v>96</v>
      </c>
      <c r="C100" s="13"/>
      <c r="D100" s="13"/>
      <c r="E100" s="2"/>
      <c r="F100" s="26">
        <f t="shared" si="3"/>
        <v>0</v>
      </c>
      <c r="G100" s="13"/>
    </row>
    <row r="101" spans="1:7" ht="15.75">
      <c r="A101" s="2"/>
      <c r="B101" s="13" t="s">
        <v>97</v>
      </c>
      <c r="C101" s="13"/>
      <c r="D101" s="13"/>
      <c r="E101" s="2"/>
      <c r="F101" s="26">
        <f t="shared" si="3"/>
        <v>0</v>
      </c>
      <c r="G101" s="13"/>
    </row>
    <row r="102" spans="1:7" ht="15.75">
      <c r="A102" s="2"/>
      <c r="B102" s="13" t="s">
        <v>98</v>
      </c>
      <c r="C102" s="13"/>
      <c r="D102" s="13"/>
      <c r="E102" s="2"/>
      <c r="F102" s="26">
        <f t="shared" si="3"/>
        <v>0</v>
      </c>
      <c r="G102" s="13"/>
    </row>
    <row r="103" spans="1:7" ht="15.75">
      <c r="A103" s="2"/>
      <c r="B103" s="2" t="s">
        <v>99</v>
      </c>
      <c r="C103" s="2"/>
      <c r="D103" s="2"/>
      <c r="E103" s="2"/>
      <c r="F103" s="26">
        <f t="shared" si="3"/>
        <v>0</v>
      </c>
      <c r="G103" s="2"/>
    </row>
    <row r="104" spans="1:7" ht="15.75">
      <c r="A104" s="2"/>
      <c r="B104" s="2" t="s">
        <v>100</v>
      </c>
      <c r="C104" s="2"/>
      <c r="D104" s="2"/>
      <c r="E104" s="2"/>
      <c r="F104" s="26">
        <f t="shared" si="3"/>
        <v>0</v>
      </c>
      <c r="G104" s="2"/>
    </row>
    <row r="105" spans="1:7" ht="15.75">
      <c r="A105" s="2"/>
      <c r="B105" s="2"/>
      <c r="C105" s="2"/>
      <c r="D105" s="2"/>
      <c r="E105" s="2"/>
      <c r="F105" s="26">
        <f t="shared" si="3"/>
        <v>0</v>
      </c>
      <c r="G105" s="2"/>
    </row>
    <row r="106" spans="1:7" ht="15.75">
      <c r="A106" s="2">
        <v>310</v>
      </c>
      <c r="B106" s="18" t="s">
        <v>101</v>
      </c>
      <c r="C106" s="22">
        <f>C107+C108+C109+C110+C111+C112+C113+C114+C115+C116</f>
        <v>0</v>
      </c>
      <c r="D106" s="22">
        <f>D107+D108+D109+D110+D111+D112+D113+D114+D115+D116</f>
        <v>0</v>
      </c>
      <c r="E106" s="22">
        <f>E107+E108+E109+E110+E111+E112+E113+E114+E115+E116</f>
        <v>0</v>
      </c>
      <c r="F106" s="22">
        <f>F107+F108+F109+F110+F111+F112+F113+F114+F115+F116</f>
        <v>0</v>
      </c>
      <c r="G106" s="14"/>
    </row>
    <row r="107" spans="1:7" ht="15.75">
      <c r="A107" s="2"/>
      <c r="B107" s="2" t="s">
        <v>102</v>
      </c>
      <c r="C107" s="2"/>
      <c r="D107" s="2"/>
      <c r="E107" s="2"/>
      <c r="F107" s="2">
        <f>D107-E107</f>
        <v>0</v>
      </c>
      <c r="G107" s="2"/>
    </row>
    <row r="108" spans="1:7" ht="15.75">
      <c r="A108" s="2"/>
      <c r="B108" s="2" t="s">
        <v>103</v>
      </c>
      <c r="C108" s="2"/>
      <c r="D108" s="2"/>
      <c r="E108" s="2"/>
      <c r="F108" s="2">
        <f aca="true" t="shared" si="4" ref="F108:F116">D108-E108</f>
        <v>0</v>
      </c>
      <c r="G108" s="2"/>
    </row>
    <row r="109" spans="1:7" ht="15.75">
      <c r="A109" s="2"/>
      <c r="B109" s="2" t="s">
        <v>104</v>
      </c>
      <c r="C109" s="2"/>
      <c r="D109" s="2"/>
      <c r="E109" s="2"/>
      <c r="F109" s="2">
        <f t="shared" si="4"/>
        <v>0</v>
      </c>
      <c r="G109" s="2"/>
    </row>
    <row r="110" spans="1:7" ht="29.25" customHeight="1">
      <c r="A110" s="2"/>
      <c r="B110" s="4" t="s">
        <v>105</v>
      </c>
      <c r="C110" s="4"/>
      <c r="D110" s="4"/>
      <c r="E110" s="2"/>
      <c r="F110" s="2">
        <f t="shared" si="4"/>
        <v>0</v>
      </c>
      <c r="G110" s="4"/>
    </row>
    <row r="111" spans="1:7" ht="15.75">
      <c r="A111" s="2"/>
      <c r="B111" s="2" t="s">
        <v>106</v>
      </c>
      <c r="C111" s="2"/>
      <c r="D111" s="2"/>
      <c r="E111" s="2"/>
      <c r="F111" s="2">
        <f t="shared" si="4"/>
        <v>0</v>
      </c>
      <c r="G111" s="2"/>
    </row>
    <row r="112" spans="1:7" ht="15.75">
      <c r="A112" s="2"/>
      <c r="B112" s="2" t="s">
        <v>107</v>
      </c>
      <c r="C112" s="2"/>
      <c r="D112" s="2"/>
      <c r="E112" s="2"/>
      <c r="F112" s="2">
        <f t="shared" si="4"/>
        <v>0</v>
      </c>
      <c r="G112" s="2"/>
    </row>
    <row r="113" spans="1:7" ht="15.75">
      <c r="A113" s="2"/>
      <c r="B113" s="2" t="s">
        <v>108</v>
      </c>
      <c r="C113" s="2"/>
      <c r="D113" s="2"/>
      <c r="E113" s="2"/>
      <c r="F113" s="2">
        <f t="shared" si="4"/>
        <v>0</v>
      </c>
      <c r="G113" s="2"/>
    </row>
    <row r="114" spans="1:7" ht="15.75">
      <c r="A114" s="2"/>
      <c r="B114" s="2" t="s">
        <v>109</v>
      </c>
      <c r="C114" s="2"/>
      <c r="D114" s="2"/>
      <c r="E114" s="2"/>
      <c r="F114" s="2">
        <f t="shared" si="4"/>
        <v>0</v>
      </c>
      <c r="G114" s="2"/>
    </row>
    <row r="115" spans="1:7" ht="15.75">
      <c r="A115" s="2"/>
      <c r="B115" s="2" t="s">
        <v>110</v>
      </c>
      <c r="C115" s="2"/>
      <c r="D115" s="2"/>
      <c r="E115" s="2"/>
      <c r="F115" s="2">
        <f t="shared" si="4"/>
        <v>0</v>
      </c>
      <c r="G115" s="2"/>
    </row>
    <row r="116" spans="1:7" ht="15.75">
      <c r="A116" s="2"/>
      <c r="B116" s="2" t="s">
        <v>111</v>
      </c>
      <c r="C116" s="2"/>
      <c r="D116" s="2"/>
      <c r="E116" s="2"/>
      <c r="F116" s="2">
        <f t="shared" si="4"/>
        <v>0</v>
      </c>
      <c r="G116" s="2"/>
    </row>
    <row r="117" spans="1:7" ht="15.75">
      <c r="A117" s="2">
        <v>340</v>
      </c>
      <c r="B117" s="18" t="s">
        <v>112</v>
      </c>
      <c r="C117" s="23">
        <f>C118+C119+C120+C121+C122+C123+C124+C125+C126+C127+C128+C129+C130+C131+C132+C133+C134+C135+C136+C137+C138</f>
        <v>0</v>
      </c>
      <c r="D117" s="22">
        <f>D118+D119+D120+D121+D122+D123+D124+D125+D126+D127+D128+D129+D130+D131+D132+D133+D134+D135+D136+D137+D138</f>
        <v>0</v>
      </c>
      <c r="E117" s="22">
        <f>E118+E119+E120+E121+E122+E123+E124+E125+E126+E127+E128+E129+E130+E131+E132+E133+E134+E135+E136+E137+E138</f>
        <v>0</v>
      </c>
      <c r="F117" s="22">
        <f>F118+F119+F120+F121+F122+F123+F124+F125+F126+F127+F128+F129+F130+F131+F132+F133+F134+F135+F136+F137+F138</f>
        <v>0</v>
      </c>
      <c r="G117" s="14"/>
    </row>
    <row r="118" spans="1:7" ht="15.75">
      <c r="A118" s="2"/>
      <c r="B118" s="2" t="s">
        <v>88</v>
      </c>
      <c r="C118" s="15"/>
      <c r="D118" s="15"/>
      <c r="E118" s="2"/>
      <c r="F118" s="2">
        <f>D118-E118</f>
        <v>0</v>
      </c>
      <c r="G118" s="15"/>
    </row>
    <row r="119" spans="1:7" ht="15.75">
      <c r="A119" s="2"/>
      <c r="B119" s="2" t="s">
        <v>113</v>
      </c>
      <c r="C119" s="7"/>
      <c r="D119" s="7"/>
      <c r="E119" s="2"/>
      <c r="F119" s="2">
        <f aca="true" t="shared" si="5" ref="F119:F126">D119-E119</f>
        <v>0</v>
      </c>
      <c r="G119" s="7"/>
    </row>
    <row r="120" spans="1:7" ht="15.75">
      <c r="A120" s="2"/>
      <c r="B120" s="2" t="s">
        <v>114</v>
      </c>
      <c r="C120" s="7"/>
      <c r="D120" s="7"/>
      <c r="E120" s="2"/>
      <c r="F120" s="2">
        <f t="shared" si="5"/>
        <v>0</v>
      </c>
      <c r="G120" s="7"/>
    </row>
    <row r="121" spans="1:7" ht="15.75">
      <c r="A121" s="2"/>
      <c r="B121" s="2" t="s">
        <v>115</v>
      </c>
      <c r="C121" s="7"/>
      <c r="D121" s="7"/>
      <c r="E121" s="2"/>
      <c r="F121" s="2">
        <f t="shared" si="5"/>
        <v>0</v>
      </c>
      <c r="G121" s="7"/>
    </row>
    <row r="122" spans="1:7" ht="15.75">
      <c r="A122" s="2"/>
      <c r="B122" s="2" t="s">
        <v>116</v>
      </c>
      <c r="C122" s="7"/>
      <c r="D122" s="7"/>
      <c r="E122" s="2"/>
      <c r="F122" s="2">
        <f t="shared" si="5"/>
        <v>0</v>
      </c>
      <c r="G122" s="7"/>
    </row>
    <row r="123" spans="1:7" ht="15.75">
      <c r="A123" s="2"/>
      <c r="B123" s="2" t="s">
        <v>117</v>
      </c>
      <c r="C123" s="7"/>
      <c r="D123" s="7"/>
      <c r="E123" s="2"/>
      <c r="F123" s="2">
        <f t="shared" si="5"/>
        <v>0</v>
      </c>
      <c r="G123" s="7"/>
    </row>
    <row r="124" spans="1:7" ht="15.75">
      <c r="A124" s="2"/>
      <c r="B124" s="2" t="s">
        <v>118</v>
      </c>
      <c r="C124" s="7"/>
      <c r="D124" s="7"/>
      <c r="E124" s="2"/>
      <c r="F124" s="2">
        <f t="shared" si="5"/>
        <v>0</v>
      </c>
      <c r="G124" s="7"/>
    </row>
    <row r="125" spans="1:7" ht="15.75">
      <c r="A125" s="2"/>
      <c r="B125" s="2" t="s">
        <v>119</v>
      </c>
      <c r="C125" s="7"/>
      <c r="D125" s="7"/>
      <c r="E125" s="2"/>
      <c r="F125" s="2">
        <f t="shared" si="5"/>
        <v>0</v>
      </c>
      <c r="G125" s="7"/>
    </row>
    <row r="126" spans="1:7" ht="15.75">
      <c r="A126" s="2"/>
      <c r="B126" s="2" t="s">
        <v>120</v>
      </c>
      <c r="C126" s="16"/>
      <c r="D126" s="2"/>
      <c r="E126" s="2"/>
      <c r="F126" s="2">
        <f t="shared" si="5"/>
        <v>0</v>
      </c>
      <c r="G126" s="7"/>
    </row>
    <row r="127" spans="1:7" ht="15.75">
      <c r="A127" s="2"/>
      <c r="B127" s="2" t="s">
        <v>121</v>
      </c>
      <c r="C127" s="16"/>
      <c r="D127" s="7"/>
      <c r="E127" s="2"/>
      <c r="F127" s="26">
        <f>D127-E127</f>
        <v>0</v>
      </c>
      <c r="G127" s="7"/>
    </row>
    <row r="128" spans="1:7" ht="15.75">
      <c r="A128" s="2"/>
      <c r="B128" s="2" t="s">
        <v>122</v>
      </c>
      <c r="C128" s="16"/>
      <c r="D128" s="16"/>
      <c r="E128" s="2"/>
      <c r="F128" s="26">
        <f aca="true" t="shared" si="6" ref="F128:F138">D128-E128</f>
        <v>0</v>
      </c>
      <c r="G128" s="16"/>
    </row>
    <row r="129" spans="1:7" ht="15.75">
      <c r="A129" s="2"/>
      <c r="B129" s="2" t="s">
        <v>123</v>
      </c>
      <c r="C129" s="16"/>
      <c r="D129" s="16"/>
      <c r="E129" s="2"/>
      <c r="F129" s="26">
        <f t="shared" si="6"/>
        <v>0</v>
      </c>
      <c r="G129" s="16"/>
    </row>
    <row r="130" spans="1:7" ht="15.75">
      <c r="A130" s="2"/>
      <c r="B130" s="2" t="s">
        <v>124</v>
      </c>
      <c r="C130" s="7"/>
      <c r="D130" s="7"/>
      <c r="E130" s="2"/>
      <c r="F130" s="26">
        <f t="shared" si="6"/>
        <v>0</v>
      </c>
      <c r="G130" s="7"/>
    </row>
    <row r="131" spans="1:7" ht="15.75">
      <c r="A131" s="2"/>
      <c r="B131" s="2" t="s">
        <v>125</v>
      </c>
      <c r="C131" s="16"/>
      <c r="D131" s="16"/>
      <c r="E131" s="2"/>
      <c r="F131" s="26">
        <f t="shared" si="6"/>
        <v>0</v>
      </c>
      <c r="G131" s="16"/>
    </row>
    <row r="132" spans="1:7" ht="15.75">
      <c r="A132" s="2"/>
      <c r="B132" s="2" t="s">
        <v>126</v>
      </c>
      <c r="C132" s="16"/>
      <c r="D132" s="16"/>
      <c r="E132" s="2"/>
      <c r="F132" s="26">
        <f t="shared" si="6"/>
        <v>0</v>
      </c>
      <c r="G132" s="16"/>
    </row>
    <row r="133" spans="1:7" ht="15.75">
      <c r="A133" s="2"/>
      <c r="B133" s="2" t="s">
        <v>127</v>
      </c>
      <c r="C133" s="7"/>
      <c r="D133" s="7"/>
      <c r="E133" s="2"/>
      <c r="F133" s="26">
        <f t="shared" si="6"/>
        <v>0</v>
      </c>
      <c r="G133" s="7"/>
    </row>
    <row r="134" spans="1:7" ht="15.75">
      <c r="A134" s="2"/>
      <c r="B134" s="2" t="s">
        <v>128</v>
      </c>
      <c r="C134" s="7"/>
      <c r="D134" s="7"/>
      <c r="E134" s="2"/>
      <c r="F134" s="26">
        <f t="shared" si="6"/>
        <v>0</v>
      </c>
      <c r="G134" s="7"/>
    </row>
    <row r="135" spans="1:7" ht="15.75">
      <c r="A135" s="2"/>
      <c r="B135" s="2" t="s">
        <v>129</v>
      </c>
      <c r="C135" s="7"/>
      <c r="D135" s="7"/>
      <c r="E135" s="2"/>
      <c r="F135" s="26">
        <f t="shared" si="6"/>
        <v>0</v>
      </c>
      <c r="G135" s="7"/>
    </row>
    <row r="136" spans="1:7" ht="15.75">
      <c r="A136" s="2"/>
      <c r="B136" s="2" t="s">
        <v>130</v>
      </c>
      <c r="C136" s="2"/>
      <c r="D136" s="2"/>
      <c r="E136" s="2"/>
      <c r="F136" s="26">
        <f t="shared" si="6"/>
        <v>0</v>
      </c>
      <c r="G136" s="2"/>
    </row>
    <row r="137" spans="1:7" ht="28.5" customHeight="1">
      <c r="A137" s="2"/>
      <c r="B137" s="4" t="s">
        <v>131</v>
      </c>
      <c r="C137" s="4"/>
      <c r="D137" s="4"/>
      <c r="E137" s="2"/>
      <c r="F137" s="26">
        <f t="shared" si="6"/>
        <v>0</v>
      </c>
      <c r="G137" s="4"/>
    </row>
    <row r="138" spans="1:7" ht="15.75">
      <c r="A138" s="2"/>
      <c r="B138" s="2" t="s">
        <v>132</v>
      </c>
      <c r="C138" s="2"/>
      <c r="D138" s="2"/>
      <c r="E138" s="2"/>
      <c r="F138" s="26">
        <f t="shared" si="6"/>
        <v>0</v>
      </c>
      <c r="G138" s="2"/>
    </row>
    <row r="139" spans="1:7" ht="21" customHeight="1">
      <c r="A139" s="2"/>
      <c r="B139" s="24" t="s">
        <v>133</v>
      </c>
      <c r="C139" s="25">
        <f>C5+C6+C11+C12+C17+C22+C28+C29+C44+C106+C91+C117+C90</f>
        <v>245000</v>
      </c>
      <c r="D139" s="25">
        <f>D5+D6+D11+D12+D17+D22+D28+D29+D44+D106+D91+D117+D90</f>
        <v>1049520</v>
      </c>
      <c r="E139" s="25">
        <f>E5+E6+E11+E12+E17+E22+E28+E29+E44+E106+E91+E117+E90</f>
        <v>1049520</v>
      </c>
      <c r="F139" s="25">
        <f>F5+F6+F11+F12+F17+F22+F28+F29+F44+F106+F91+F117+F90</f>
        <v>0</v>
      </c>
      <c r="G139" s="25"/>
    </row>
    <row r="141" spans="1:6" ht="19.5" customHeight="1">
      <c r="A141" s="17"/>
      <c r="B141" s="17"/>
      <c r="C141" s="17"/>
      <c r="D141" s="17"/>
      <c r="E141" s="27"/>
      <c r="F141" s="17"/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1.17" right="0.1968503937007874" top="0.11811023622047245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Минтруд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Минтруд</dc:creator>
  <cp:keywords/>
  <dc:description/>
  <cp:lastModifiedBy>Бухгалтер 1</cp:lastModifiedBy>
  <cp:lastPrinted>2017-01-18T11:08:44Z</cp:lastPrinted>
  <dcterms:created xsi:type="dcterms:W3CDTF">2013-08-07T10:11:19Z</dcterms:created>
  <dcterms:modified xsi:type="dcterms:W3CDTF">2017-02-01T08:20:36Z</dcterms:modified>
  <cp:category/>
  <cp:version/>
  <cp:contentType/>
  <cp:contentStatus/>
</cp:coreProperties>
</file>